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sečni prihod" sheetId="1" r:id="rId4"/>
    <sheet state="visible" name="Mesečni trošak Sale" sheetId="2" r:id="rId5"/>
    <sheet state="visible" name="Mesečni trošak Nale" sheetId="3" r:id="rId6"/>
    <sheet state="visible" name="Sheet1" sheetId="4" r:id="rId7"/>
    <sheet state="hidden" name="PODACI IZ GRAFIKONA" sheetId="5" r:id="rId8"/>
  </sheets>
  <definedNames>
    <definedName name="Ime">#REF!</definedName>
    <definedName name="Godina">#REF!</definedName>
    <definedName name="Mesec">#REF!</definedName>
    <definedName name="Naslov_budžeta">#REF!</definedName>
    <definedName hidden="1" localSheetId="1" name="_xlnm._FilterDatabase">'Mesečni trošak Sale'!$A$1:$G$28</definedName>
  </definedNames>
  <calcPr/>
  <extLst>
    <ext uri="GoogleSheetsCustomDataVersion2">
      <go:sheetsCustomData xmlns:go="http://customooxmlschemas.google.com/" r:id="rId9" roundtripDataChecksum="3v9OSJIiMHJ3IRPeqYI/XOQ4vwJrx/N1E7vjtcbjsJk="/>
    </ext>
  </extLst>
</workbook>
</file>

<file path=xl/sharedStrings.xml><?xml version="1.0" encoding="utf-8"?>
<sst xmlns="http://schemas.openxmlformats.org/spreadsheetml/2006/main" count="134" uniqueCount="101">
  <si>
    <t>Mesečni prihod</t>
  </si>
  <si>
    <t>UKUPNO</t>
  </si>
  <si>
    <t>Sale</t>
  </si>
  <si>
    <t>Nata</t>
  </si>
  <si>
    <t>SEOSAJT</t>
  </si>
  <si>
    <t>Webility</t>
  </si>
  <si>
    <t>InviteNow</t>
  </si>
  <si>
    <t>Fiksno</t>
  </si>
  <si>
    <t>Ostalo</t>
  </si>
  <si>
    <t>Insta Truja</t>
  </si>
  <si>
    <t>Biro</t>
  </si>
  <si>
    <t>Jula</t>
  </si>
  <si>
    <t>Truja</t>
  </si>
  <si>
    <t>Dule</t>
  </si>
  <si>
    <t>Stević</t>
  </si>
  <si>
    <t>Panta klima</t>
  </si>
  <si>
    <t>Kirija</t>
  </si>
  <si>
    <t>Ukupni prihod</t>
  </si>
  <si>
    <t>Ukupan rashod</t>
  </si>
  <si>
    <t>Procent rashoda</t>
  </si>
  <si>
    <t>Ostatak</t>
  </si>
  <si>
    <t>Mesečni trošak</t>
  </si>
  <si>
    <t>Predviđeno</t>
  </si>
  <si>
    <t>Plaćeno</t>
  </si>
  <si>
    <t>IDE</t>
  </si>
  <si>
    <t>PLATIO</t>
  </si>
  <si>
    <t>Kartica</t>
  </si>
  <si>
    <t>Iznos D</t>
  </si>
  <si>
    <t>Vučenovic</t>
  </si>
  <si>
    <t>TR</t>
  </si>
  <si>
    <t>Parking</t>
  </si>
  <si>
    <t>Struja</t>
  </si>
  <si>
    <t>Ljubica</t>
  </si>
  <si>
    <t>Gitara</t>
  </si>
  <si>
    <t>Jakov</t>
  </si>
  <si>
    <t>Engleski</t>
  </si>
  <si>
    <t>Moj telefon</t>
  </si>
  <si>
    <t>Kredit</t>
  </si>
  <si>
    <t>Rajfajzen MOJA KREDITNA</t>
  </si>
  <si>
    <t>Eurobank MOJA KREDINA</t>
  </si>
  <si>
    <t>Rajfajzen JULINA KREDITNA</t>
  </si>
  <si>
    <t>Eurobank VECA KREDITNA</t>
  </si>
  <si>
    <t>Yettel firma</t>
  </si>
  <si>
    <t>Ubersuggest</t>
  </si>
  <si>
    <t>Erste Master Devizna USD</t>
  </si>
  <si>
    <t>20 dolara</t>
  </si>
  <si>
    <t>Meta quest</t>
  </si>
  <si>
    <t>9 dolara</t>
  </si>
  <si>
    <t>Envato pauzirano do maj</t>
  </si>
  <si>
    <t>11 dolara</t>
  </si>
  <si>
    <t>Youtube</t>
  </si>
  <si>
    <t>Erste Visa Dinarska</t>
  </si>
  <si>
    <t>Photoshop</t>
  </si>
  <si>
    <t>KOMBANK devizna</t>
  </si>
  <si>
    <t>Google Drive</t>
  </si>
  <si>
    <t>GPT</t>
  </si>
  <si>
    <t>GPT Prompt</t>
  </si>
  <si>
    <t>5 dolara</t>
  </si>
  <si>
    <t>Canva</t>
  </si>
  <si>
    <t>15 dolara</t>
  </si>
  <si>
    <t>KREDIT</t>
  </si>
  <si>
    <t>Račun telefon YETTEL</t>
  </si>
  <si>
    <t>Vrtić</t>
  </si>
  <si>
    <t>Mobi banka</t>
  </si>
  <si>
    <t>Majka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</si>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</sst>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b/>
      <sz val="13.0"/>
      <color rgb="FF413D36"/>
      <name val="Arial"/>
      <scheme val="minor"/>
    </font>
    <font>
      <b/>
      <sz val="25.0"/>
      <color rgb="FF516D18"/>
      <name val="Calibri"/>
    </font>
    <font>
      <sz val="13.0"/>
      <color theme="1"/>
      <name val="Calibri"/>
    </font>
    <font>
      <b/>
      <sz val="13.0"/>
      <color rgb="FF413D36"/>
      <name val="Arial"/>
    </font>
    <font>
      <b/>
      <sz val="13.0"/>
      <color rgb="FF413D36"/>
      <name val="Calibri"/>
    </font>
    <font>
      <b/>
      <sz val="16.0"/>
      <color rgb="FF413D36"/>
      <name val="Calibri"/>
    </font>
    <font>
      <b/>
      <sz val="16.0"/>
      <color rgb="FF413D36"/>
      <name val="Arial"/>
    </font>
    <font>
      <b/>
      <sz val="20.0"/>
      <color rgb="FF413D36"/>
      <name val="Arial"/>
    </font>
    <font>
      <b/>
      <sz val="25.0"/>
      <color rgb="FFDA6109"/>
      <name val="Calibri"/>
    </font>
    <font>
      <b/>
      <sz val="22.0"/>
      <color rgb="FF413D36"/>
      <name val="Calibri"/>
    </font>
    <font>
      <b/>
      <sz val="22.0"/>
      <color rgb="FF413D36"/>
      <name val="Arial"/>
    </font>
    <font>
      <b/>
      <sz val="13.0"/>
      <color rgb="FFFF0000"/>
      <name val="Calibri"/>
    </font>
    <font>
      <color theme="1"/>
      <name val="Arial"/>
      <scheme val="minor"/>
    </font>
    <font>
      <b/>
      <sz val="25.0"/>
      <color rgb="FF0A7F9B"/>
      <name val="Calibri"/>
    </font>
    <font>
      <b/>
      <sz val="31.0"/>
      <color rgb="FF0A7F9B"/>
      <name val="Calibri"/>
    </font>
    <font>
      <b/>
      <sz val="13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3">
    <border/>
    <border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4" numFmtId="3" xfId="0" applyAlignment="1" applyFont="1" applyNumberForma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5" numFmtId="3" xfId="0" applyAlignment="1" applyFont="1" applyNumberForma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6" numFmtId="3" xfId="0" applyAlignment="1" applyFont="1" applyNumberFormat="1">
      <alignment horizontal="center" vertical="center"/>
    </xf>
    <xf borderId="0" fillId="0" fontId="6" numFmtId="1" xfId="0" applyAlignment="1" applyFont="1" applyNumberForma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7" numFmtId="3" xfId="0" applyAlignment="1" applyFont="1" applyNumberFormat="1">
      <alignment horizontal="center" vertical="center"/>
    </xf>
    <xf borderId="0" fillId="0" fontId="8" numFmtId="0" xfId="0" applyAlignment="1" applyFont="1">
      <alignment horizontal="center" vertical="center"/>
    </xf>
    <xf borderId="0" fillId="0" fontId="4" numFmtId="3" xfId="0" applyAlignment="1" applyFont="1" applyNumberFormat="1">
      <alignment horizontal="center" readingOrder="0" vertical="center"/>
    </xf>
    <xf borderId="1" fillId="0" fontId="9" numFmtId="0" xfId="0" applyAlignment="1" applyBorder="1" applyFont="1">
      <alignment horizontal="center" vertical="center"/>
    </xf>
    <xf borderId="1" fillId="0" fontId="10" numFmtId="3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3" xfId="0" applyAlignment="1" applyBorder="1" applyFont="1" applyNumberFormat="1">
      <alignment horizontal="center" readingOrder="0" vertical="center"/>
    </xf>
    <xf borderId="0" fillId="0" fontId="3" numFmtId="3" xfId="0" applyFont="1" applyNumberFormat="1"/>
    <xf borderId="2" fillId="2" fontId="4" numFmtId="0" xfId="0" applyAlignment="1" applyBorder="1" applyFill="1" applyFont="1">
      <alignment horizontal="center" vertical="center"/>
    </xf>
    <xf borderId="2" fillId="2" fontId="4" numFmtId="3" xfId="0" applyAlignment="1" applyBorder="1" applyFont="1" applyNumberFormat="1">
      <alignment horizontal="center" vertical="center"/>
    </xf>
    <xf borderId="2" fillId="2" fontId="3" numFmtId="0" xfId="0" applyBorder="1" applyFont="1"/>
    <xf borderId="0" fillId="0" fontId="11" numFmtId="0" xfId="0" applyAlignment="1" applyFont="1">
      <alignment horizontal="center" vertical="center"/>
    </xf>
    <xf borderId="0" fillId="0" fontId="9" numFmtId="0" xfId="0" applyAlignment="1" applyFont="1">
      <alignment horizontal="center" vertical="center"/>
    </xf>
    <xf borderId="0" fillId="0" fontId="10" numFmtId="3" xfId="0" applyAlignment="1" applyFont="1" applyNumberFormat="1">
      <alignment horizontal="center" vertical="center"/>
    </xf>
    <xf borderId="0" fillId="0" fontId="12" numFmtId="0" xfId="0" applyFont="1"/>
    <xf borderId="0" fillId="0" fontId="13" numFmtId="0" xfId="0" applyFont="1"/>
    <xf borderId="0" fillId="0" fontId="14" numFmtId="0" xfId="0" applyAlignment="1" applyFont="1">
      <alignment vertical="center"/>
    </xf>
    <xf borderId="0" fillId="0" fontId="15" numFmtId="0" xfId="0" applyFont="1"/>
  </cellXfs>
  <cellStyles count="1">
    <cellStyle xfId="0" name="Normal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5"/>
    <pageSetUpPr fitToPage="1"/>
  </sheetPr>
  <sheetViews>
    <sheetView showGridLines="0" workbookViewId="0"/>
  </sheetViews>
  <sheetFormatPr customHeight="1" defaultColWidth="10.1" defaultRowHeight="15.0"/>
  <cols>
    <col customWidth="1" min="1" max="1" width="2.7"/>
    <col customWidth="1" min="2" max="2" width="44.4"/>
    <col customWidth="1" min="3" max="4" width="11.7"/>
    <col customWidth="1" min="5" max="5" width="10.1"/>
    <col customWidth="1" min="6" max="6" width="8.6"/>
    <col customWidth="1" min="7" max="26" width="11.3"/>
  </cols>
  <sheetData>
    <row r="1" ht="45.0" customHeight="1">
      <c r="B1" s="1" t="s">
        <v>0</v>
      </c>
      <c r="C1" s="2" t="s">
        <v>1</v>
      </c>
      <c r="D1" s="3" t="s">
        <v>2</v>
      </c>
      <c r="E1" s="3" t="s">
        <v>3</v>
      </c>
    </row>
    <row r="2" ht="17.25" customHeight="1">
      <c r="B2" s="4" t="s">
        <v>4</v>
      </c>
      <c r="C2" s="5">
        <f t="shared" ref="C2:C14" si="1">D2+E2</f>
        <v>200000</v>
      </c>
      <c r="D2" s="5">
        <v>200000.0</v>
      </c>
      <c r="E2" s="5"/>
    </row>
    <row r="3" ht="17.25" customHeight="1">
      <c r="B3" s="4" t="s">
        <v>5</v>
      </c>
      <c r="C3" s="5">
        <f t="shared" si="1"/>
        <v>0</v>
      </c>
      <c r="D3" s="5"/>
      <c r="E3" s="5"/>
    </row>
    <row r="4" ht="17.25" customHeight="1">
      <c r="B4" s="4" t="s">
        <v>6</v>
      </c>
      <c r="C4" s="5">
        <f t="shared" si="1"/>
        <v>0</v>
      </c>
      <c r="D4" s="5"/>
      <c r="E4" s="5"/>
    </row>
    <row r="5" ht="17.25" customHeight="1">
      <c r="B5" s="4" t="s">
        <v>7</v>
      </c>
      <c r="C5" s="5">
        <f t="shared" si="1"/>
        <v>0</v>
      </c>
      <c r="D5" s="5"/>
      <c r="E5" s="5"/>
    </row>
    <row r="6" ht="17.25" customHeight="1">
      <c r="B6" s="4" t="s">
        <v>8</v>
      </c>
      <c r="C6" s="5">
        <f t="shared" si="1"/>
        <v>0</v>
      </c>
      <c r="D6" s="5"/>
      <c r="E6" s="5"/>
    </row>
    <row r="7" ht="17.25" customHeight="1">
      <c r="B7" s="4" t="s">
        <v>9</v>
      </c>
      <c r="C7" s="5">
        <f t="shared" si="1"/>
        <v>0</v>
      </c>
      <c r="D7" s="5">
        <v>0.0</v>
      </c>
      <c r="E7" s="5"/>
    </row>
    <row r="8" ht="17.25" customHeight="1">
      <c r="B8" s="4" t="s">
        <v>10</v>
      </c>
      <c r="C8" s="5">
        <f t="shared" si="1"/>
        <v>0</v>
      </c>
      <c r="D8" s="5"/>
      <c r="E8" s="5"/>
    </row>
    <row r="9" ht="17.25" customHeight="1">
      <c r="B9" s="4" t="s">
        <v>11</v>
      </c>
      <c r="C9" s="5">
        <f t="shared" si="1"/>
        <v>0</v>
      </c>
      <c r="D9" s="5"/>
      <c r="E9" s="5"/>
    </row>
    <row r="10" ht="17.25" customHeight="1">
      <c r="B10" s="4" t="s">
        <v>12</v>
      </c>
      <c r="C10" s="5">
        <f t="shared" si="1"/>
        <v>0</v>
      </c>
      <c r="D10" s="5"/>
      <c r="E10" s="5"/>
    </row>
    <row r="11" ht="17.25" customHeight="1">
      <c r="B11" s="4" t="s">
        <v>13</v>
      </c>
      <c r="C11" s="5">
        <f t="shared" si="1"/>
        <v>0</v>
      </c>
      <c r="D11" s="5"/>
      <c r="E11" s="5"/>
    </row>
    <row r="12" ht="17.25" customHeight="1">
      <c r="B12" s="4" t="s">
        <v>14</v>
      </c>
      <c r="C12" s="5">
        <f t="shared" si="1"/>
        <v>0</v>
      </c>
      <c r="D12" s="5"/>
      <c r="E12" s="5"/>
    </row>
    <row r="13" ht="17.25" customHeight="1">
      <c r="B13" s="4" t="s">
        <v>15</v>
      </c>
      <c r="C13" s="5">
        <f t="shared" si="1"/>
        <v>0</v>
      </c>
      <c r="D13" s="5"/>
      <c r="E13" s="5"/>
    </row>
    <row r="14" ht="17.25" customHeight="1">
      <c r="B14" s="4" t="s">
        <v>16</v>
      </c>
      <c r="C14" s="5">
        <f t="shared" si="1"/>
        <v>0</v>
      </c>
      <c r="D14" s="5"/>
      <c r="E14" s="5"/>
    </row>
    <row r="15" ht="24.0" customHeight="1">
      <c r="B15" s="6" t="s">
        <v>17</v>
      </c>
      <c r="C15" s="7">
        <f t="shared" ref="C15:E15" si="2">SUM(C2:C14)</f>
        <v>200000</v>
      </c>
      <c r="D15" s="7">
        <f t="shared" si="2"/>
        <v>200000</v>
      </c>
      <c r="E15" s="7">
        <f t="shared" si="2"/>
        <v>0</v>
      </c>
    </row>
    <row r="16" ht="24.0" customHeight="1">
      <c r="B16" s="8" t="s">
        <v>18</v>
      </c>
      <c r="C16" s="9">
        <f>SUM(D16:E16)</f>
        <v>83610</v>
      </c>
      <c r="D16" s="9">
        <f>'Mesečni trošak Sale'!B30</f>
        <v>62110</v>
      </c>
      <c r="E16" s="9">
        <f>'Mesečni trošak Nale'!B18</f>
        <v>21500</v>
      </c>
    </row>
    <row r="17" ht="24.0" customHeight="1">
      <c r="B17" s="8" t="s">
        <v>19</v>
      </c>
      <c r="C17" s="10">
        <f t="shared" ref="C17:E17" si="3">(C16/C15)*100</f>
        <v>41.805</v>
      </c>
      <c r="D17" s="10">
        <f t="shared" si="3"/>
        <v>31.055</v>
      </c>
      <c r="E17" s="10" t="str">
        <f t="shared" si="3"/>
        <v>#DIV/0!</v>
      </c>
    </row>
    <row r="18" ht="31.5" customHeight="1">
      <c r="B18" s="11" t="s">
        <v>20</v>
      </c>
      <c r="C18" s="12">
        <f t="shared" ref="C18:E18" si="4">C15-C16</f>
        <v>116390</v>
      </c>
      <c r="D18" s="12">
        <f t="shared" si="4"/>
        <v>137890</v>
      </c>
      <c r="E18" s="12">
        <f t="shared" si="4"/>
        <v>-21500</v>
      </c>
    </row>
    <row r="19" ht="17.25" customHeight="1"/>
    <row r="20" ht="17.25" customHeight="1"/>
    <row r="21" ht="17.25" customHeight="1"/>
    <row r="22" ht="17.25" customHeight="1"/>
    <row r="23" ht="17.25" customHeight="1"/>
    <row r="24" ht="17.25" customHeight="1"/>
    <row r="25" ht="17.25" customHeight="1"/>
    <row r="26" ht="17.25" customHeight="1"/>
    <row r="27" ht="17.25" customHeight="1"/>
    <row r="28" ht="17.25" customHeight="1"/>
    <row r="29" ht="17.25" customHeight="1"/>
    <row r="30" ht="17.25" customHeight="1"/>
    <row r="31" ht="17.25" customHeight="1"/>
    <row r="32" ht="17.25" customHeight="1"/>
    <row r="33" ht="17.25" customHeight="1"/>
    <row r="34" ht="17.25" customHeight="1"/>
    <row r="35" ht="17.25" customHeight="1"/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17.25" customHeight="1"/>
    <row r="211" ht="17.25" customHeight="1"/>
    <row r="212" ht="17.25" customHeight="1"/>
    <row r="213" ht="17.25" customHeight="1"/>
    <row r="214" ht="17.25" customHeight="1"/>
    <row r="215" ht="17.25" customHeight="1"/>
    <row r="216" ht="17.25" customHeight="1"/>
    <row r="217" ht="17.25" customHeight="1"/>
    <row r="218" ht="17.25" customHeight="1"/>
    <row r="219" ht="17.25" customHeight="1"/>
    <row r="220" ht="17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4" footer="0.0" header="0.0" left="0.4" right="0.4" top="0.4"/>
  <pageSetup fitToHeight="0" paperSize="9" orientation="portrait"/>
  <headerFooter>
    <oddFooter>&amp;CPage &amp;P of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6"/>
    <pageSetUpPr fitToPage="1"/>
  </sheetPr>
  <sheetViews>
    <sheetView showGridLines="0" workbookViewId="0"/>
  </sheetViews>
  <sheetFormatPr customHeight="1" defaultColWidth="10.1" defaultRowHeight="15.0"/>
  <cols>
    <col customWidth="1" min="1" max="1" width="44.4"/>
    <col customWidth="1" min="2" max="3" width="19.1"/>
    <col customWidth="1" min="4" max="4" width="10.7"/>
    <col customWidth="1" min="5" max="5" width="12.3"/>
    <col customWidth="1" min="6" max="6" width="31.9"/>
    <col customWidth="1" min="7" max="7" width="13.6"/>
    <col customWidth="1" min="8" max="26" width="11.3"/>
  </cols>
  <sheetData>
    <row r="1" ht="45.0" customHeight="1">
      <c r="A1" s="13" t="s">
        <v>21</v>
      </c>
      <c r="B1" s="13" t="s">
        <v>22</v>
      </c>
      <c r="C1" s="13" t="s">
        <v>23</v>
      </c>
      <c r="D1" s="13" t="s">
        <v>24</v>
      </c>
      <c r="E1" s="13" t="s">
        <v>25</v>
      </c>
      <c r="F1" s="13" t="s">
        <v>26</v>
      </c>
      <c r="G1" s="13" t="s">
        <v>27</v>
      </c>
    </row>
    <row r="2" ht="19.5" customHeight="1">
      <c r="A2" s="4"/>
      <c r="B2" s="5"/>
      <c r="C2" s="5"/>
      <c r="D2" s="3"/>
      <c r="E2" s="3"/>
      <c r="F2" s="3"/>
    </row>
    <row r="3" ht="19.5" customHeight="1">
      <c r="A3" s="4" t="s">
        <v>28</v>
      </c>
      <c r="B3" s="5">
        <v>2000.0</v>
      </c>
      <c r="C3" s="14">
        <v>2000.0</v>
      </c>
      <c r="D3" s="3">
        <v>1.0</v>
      </c>
      <c r="E3" s="3"/>
      <c r="F3" s="3" t="s">
        <v>29</v>
      </c>
      <c r="G3" s="3"/>
    </row>
    <row r="4" ht="19.5" customHeight="1">
      <c r="A4" s="4" t="s">
        <v>30</v>
      </c>
      <c r="B4" s="5">
        <v>2010.0</v>
      </c>
      <c r="C4" s="5"/>
      <c r="D4" s="3"/>
      <c r="E4" s="3"/>
      <c r="F4" s="3"/>
      <c r="G4" s="3"/>
    </row>
    <row r="5" ht="19.5" customHeight="1">
      <c r="A5" s="4" t="s">
        <v>31</v>
      </c>
      <c r="B5" s="14">
        <v>6000.0</v>
      </c>
      <c r="C5" s="14">
        <v>12000.0</v>
      </c>
      <c r="D5" s="3">
        <v>1.0</v>
      </c>
      <c r="E5" s="3"/>
      <c r="F5" s="3" t="s">
        <v>29</v>
      </c>
      <c r="G5" s="3"/>
    </row>
    <row r="6" ht="19.5" customHeight="1">
      <c r="A6" s="4" t="s">
        <v>32</v>
      </c>
      <c r="B6" s="14">
        <v>4000.0</v>
      </c>
      <c r="C6" s="14">
        <v>3200.0</v>
      </c>
      <c r="D6" s="3">
        <v>1.0</v>
      </c>
      <c r="E6" s="3"/>
      <c r="F6" s="3" t="s">
        <v>29</v>
      </c>
      <c r="G6" s="3"/>
    </row>
    <row r="7" ht="19.5" customHeight="1">
      <c r="A7" s="4" t="s">
        <v>33</v>
      </c>
      <c r="B7" s="5"/>
      <c r="C7" s="5"/>
      <c r="D7" s="3"/>
      <c r="E7" s="3"/>
      <c r="F7" s="3" t="s">
        <v>29</v>
      </c>
      <c r="G7" s="3"/>
    </row>
    <row r="8" ht="19.5" customHeight="1">
      <c r="A8" s="4" t="s">
        <v>34</v>
      </c>
      <c r="C8" s="5"/>
      <c r="D8" s="3">
        <v>1.0</v>
      </c>
      <c r="E8" s="3"/>
      <c r="F8" s="3" t="s">
        <v>29</v>
      </c>
      <c r="G8" s="3"/>
    </row>
    <row r="9" ht="19.5" customHeight="1">
      <c r="A9" s="4" t="s">
        <v>35</v>
      </c>
      <c r="B9" s="5"/>
      <c r="C9" s="5"/>
      <c r="D9" s="3">
        <v>1.0</v>
      </c>
      <c r="E9" s="3"/>
      <c r="F9" s="3" t="s">
        <v>29</v>
      </c>
      <c r="G9" s="3"/>
    </row>
    <row r="10" ht="19.5" customHeight="1">
      <c r="A10" s="4" t="s">
        <v>36</v>
      </c>
      <c r="B10" s="5">
        <v>9000.0</v>
      </c>
      <c r="C10" s="14">
        <v>13800.0</v>
      </c>
      <c r="D10" s="3">
        <v>1.0</v>
      </c>
      <c r="E10" s="3"/>
      <c r="F10" s="3" t="s">
        <v>29</v>
      </c>
      <c r="G10" s="3"/>
    </row>
    <row r="11" ht="19.5" customHeight="1">
      <c r="A11" s="4" t="s">
        <v>37</v>
      </c>
      <c r="B11" s="5"/>
      <c r="C11" s="5"/>
      <c r="D11" s="3">
        <v>1.0</v>
      </c>
      <c r="E11" s="3"/>
      <c r="F11" s="3" t="s">
        <v>29</v>
      </c>
      <c r="G11" s="3"/>
    </row>
    <row r="12" ht="19.5" customHeight="1">
      <c r="A12" s="4"/>
      <c r="B12" s="5"/>
      <c r="C12" s="5"/>
      <c r="D12" s="3">
        <v>1.0</v>
      </c>
      <c r="E12" s="3"/>
      <c r="F12" s="3" t="s">
        <v>29</v>
      </c>
      <c r="G12" s="3"/>
    </row>
    <row r="13" ht="19.5" customHeight="1">
      <c r="A13" s="4" t="s">
        <v>38</v>
      </c>
      <c r="B13" s="5">
        <v>5000.0</v>
      </c>
      <c r="C13" s="14">
        <v>5000.0</v>
      </c>
      <c r="D13" s="3">
        <v>1.0</v>
      </c>
      <c r="E13" s="3"/>
      <c r="F13" s="3" t="s">
        <v>29</v>
      </c>
      <c r="G13" s="3"/>
    </row>
    <row r="14" ht="19.5" customHeight="1">
      <c r="A14" s="4" t="s">
        <v>39</v>
      </c>
      <c r="B14" s="5">
        <v>3000.0</v>
      </c>
      <c r="C14" s="5"/>
      <c r="D14" s="3">
        <v>1.0</v>
      </c>
      <c r="E14" s="3"/>
      <c r="F14" s="3" t="s">
        <v>29</v>
      </c>
      <c r="G14" s="3"/>
    </row>
    <row r="15" ht="19.5" customHeight="1">
      <c r="A15" s="4" t="s">
        <v>40</v>
      </c>
      <c r="B15" s="5">
        <v>4000.0</v>
      </c>
      <c r="C15" s="14">
        <v>4000.0</v>
      </c>
      <c r="D15" s="3">
        <v>1.0</v>
      </c>
      <c r="E15" s="3"/>
      <c r="F15" s="3" t="s">
        <v>29</v>
      </c>
      <c r="G15" s="3"/>
    </row>
    <row r="16" ht="19.5" customHeight="1">
      <c r="A16" s="4" t="s">
        <v>41</v>
      </c>
      <c r="B16" s="5">
        <v>1500.0</v>
      </c>
      <c r="C16" s="5"/>
      <c r="D16" s="3">
        <v>1.0</v>
      </c>
      <c r="E16" s="3"/>
      <c r="F16" s="3" t="s">
        <v>29</v>
      </c>
      <c r="G16" s="3"/>
    </row>
    <row r="17" ht="19.5" customHeight="1">
      <c r="A17" s="4" t="s">
        <v>42</v>
      </c>
      <c r="B17" s="5">
        <v>7100.0</v>
      </c>
      <c r="C17" s="14">
        <v>7100.0</v>
      </c>
      <c r="D17" s="3">
        <v>1.0</v>
      </c>
      <c r="E17" s="3"/>
      <c r="F17" s="3" t="s">
        <v>29</v>
      </c>
      <c r="G17" s="3"/>
    </row>
    <row r="18" ht="19.5" customHeight="1">
      <c r="A18" s="4" t="s">
        <v>16</v>
      </c>
      <c r="B18" s="5">
        <v>12000.0</v>
      </c>
      <c r="C18" s="14">
        <v>12000.0</v>
      </c>
      <c r="D18" s="3"/>
      <c r="E18" s="3"/>
      <c r="F18" s="3"/>
      <c r="G18" s="3"/>
    </row>
    <row r="19" ht="19.5" customHeight="1">
      <c r="A19" s="4" t="s">
        <v>43</v>
      </c>
      <c r="B19" s="5"/>
      <c r="C19" s="5"/>
      <c r="D19" s="3">
        <v>1.0</v>
      </c>
      <c r="E19" s="3"/>
      <c r="F19" s="3" t="s">
        <v>44</v>
      </c>
      <c r="G19" s="3" t="s">
        <v>45</v>
      </c>
    </row>
    <row r="20" ht="19.5" customHeight="1">
      <c r="A20" s="4" t="s">
        <v>46</v>
      </c>
      <c r="B20" s="5"/>
      <c r="C20" s="5"/>
      <c r="D20" s="3">
        <v>9.0</v>
      </c>
      <c r="E20" s="3"/>
      <c r="F20" s="3" t="s">
        <v>44</v>
      </c>
      <c r="G20" s="3" t="s">
        <v>47</v>
      </c>
    </row>
    <row r="21" ht="19.5" customHeight="1">
      <c r="A21" s="4" t="s">
        <v>48</v>
      </c>
      <c r="B21" s="5"/>
      <c r="C21" s="5"/>
      <c r="D21" s="3">
        <v>15.0</v>
      </c>
      <c r="E21" s="3"/>
      <c r="F21" s="3" t="s">
        <v>44</v>
      </c>
      <c r="G21" s="3" t="s">
        <v>49</v>
      </c>
    </row>
    <row r="22" ht="15.75" customHeight="1"/>
    <row r="23" ht="19.5" customHeight="1">
      <c r="A23" s="4" t="s">
        <v>50</v>
      </c>
      <c r="B23" s="5">
        <v>1150.0</v>
      </c>
      <c r="C23" s="14">
        <v>1150.0</v>
      </c>
      <c r="D23" s="3">
        <v>11.0</v>
      </c>
      <c r="E23" s="3"/>
      <c r="F23" s="3" t="s">
        <v>51</v>
      </c>
      <c r="G23" s="3"/>
    </row>
    <row r="24" ht="19.5" customHeight="1">
      <c r="A24" s="4" t="s">
        <v>52</v>
      </c>
      <c r="B24" s="5"/>
      <c r="C24" s="5"/>
      <c r="D24" s="3">
        <v>15.0</v>
      </c>
      <c r="E24" s="3"/>
      <c r="F24" s="3" t="s">
        <v>53</v>
      </c>
      <c r="G24" s="3"/>
    </row>
    <row r="25" ht="19.5" customHeight="1">
      <c r="A25" s="4" t="s">
        <v>54</v>
      </c>
      <c r="B25" s="5">
        <v>1050.0</v>
      </c>
      <c r="C25" s="14">
        <v>1050.0</v>
      </c>
      <c r="D25" s="3">
        <v>24.0</v>
      </c>
      <c r="E25" s="3"/>
      <c r="F25" s="3" t="s">
        <v>51</v>
      </c>
      <c r="G25" s="3"/>
    </row>
    <row r="26" ht="19.5" customHeight="1">
      <c r="A26" s="4" t="s">
        <v>55</v>
      </c>
      <c r="B26" s="5">
        <v>2300.0</v>
      </c>
      <c r="C26" s="14">
        <v>2300.0</v>
      </c>
      <c r="D26" s="3">
        <v>30.0</v>
      </c>
      <c r="E26" s="3"/>
      <c r="F26" s="3" t="s">
        <v>44</v>
      </c>
      <c r="G26" s="3" t="s">
        <v>45</v>
      </c>
    </row>
    <row r="27" ht="19.5" customHeight="1">
      <c r="A27" s="4" t="s">
        <v>56</v>
      </c>
      <c r="B27" s="5">
        <v>500.0</v>
      </c>
      <c r="C27" s="14">
        <v>500.0</v>
      </c>
      <c r="D27" s="3">
        <v>23.0</v>
      </c>
      <c r="E27" s="3"/>
      <c r="F27" s="3" t="s">
        <v>44</v>
      </c>
      <c r="G27" s="3" t="s">
        <v>57</v>
      </c>
    </row>
    <row r="28" ht="19.5" customHeight="1">
      <c r="A28" s="4" t="s">
        <v>58</v>
      </c>
      <c r="B28" s="5">
        <v>1500.0</v>
      </c>
      <c r="C28" s="14">
        <v>1500.0</v>
      </c>
      <c r="D28" s="3">
        <v>24.0</v>
      </c>
      <c r="E28" s="3"/>
      <c r="F28" s="3" t="s">
        <v>44</v>
      </c>
      <c r="G28" s="3" t="s">
        <v>59</v>
      </c>
    </row>
    <row r="29" ht="17.25" customHeight="1">
      <c r="A29" s="4"/>
      <c r="B29" s="5"/>
      <c r="C29" s="5"/>
      <c r="D29" s="3"/>
      <c r="E29" s="3"/>
      <c r="F29" s="3"/>
    </row>
    <row r="30" ht="33.75" customHeight="1">
      <c r="A30" s="15" t="s">
        <v>1</v>
      </c>
      <c r="B30" s="16">
        <f>SUM(B3:B28)</f>
        <v>62110</v>
      </c>
      <c r="C30" s="16">
        <f>SUM(C2:C29)</f>
        <v>65600</v>
      </c>
      <c r="D30" s="17"/>
      <c r="E30" s="17" t="s">
        <v>60</v>
      </c>
      <c r="F30" s="18">
        <v>30.0</v>
      </c>
    </row>
    <row r="31" ht="17.25" customHeight="1">
      <c r="A31" s="4"/>
    </row>
    <row r="32" ht="17.25" customHeight="1">
      <c r="A32" s="4"/>
    </row>
    <row r="33" ht="17.25" customHeight="1"/>
    <row r="34" ht="17.25" customHeight="1"/>
    <row r="35" ht="17.25" customHeight="1">
      <c r="B35" s="19">
        <f>SUM(B25:B28)</f>
        <v>5350</v>
      </c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17.25" customHeight="1"/>
    <row r="211" ht="17.25" customHeight="1"/>
    <row r="212" ht="17.25" customHeight="1"/>
    <row r="213" ht="17.25" customHeight="1"/>
    <row r="214" ht="17.25" customHeight="1"/>
    <row r="215" ht="17.25" customHeight="1"/>
    <row r="216" ht="17.25" customHeight="1"/>
    <row r="217" ht="17.25" customHeight="1"/>
    <row r="218" ht="17.25" customHeight="1"/>
    <row r="219" ht="17.25" customHeight="1"/>
    <row r="220" ht="17.25" customHeight="1"/>
    <row r="221" ht="17.25" customHeight="1"/>
    <row r="222" ht="17.25" customHeight="1"/>
    <row r="223" ht="17.25" customHeight="1"/>
    <row r="224" ht="17.25" customHeight="1"/>
    <row r="225" ht="17.25" customHeight="1"/>
    <row r="226" ht="17.25" customHeight="1"/>
    <row r="227" ht="17.25" customHeight="1"/>
    <row r="228" ht="17.25" customHeight="1"/>
    <row r="229" ht="17.25" customHeight="1"/>
    <row r="230" ht="17.25" customHeight="1"/>
    <row r="231" ht="17.25" customHeight="1"/>
    <row r="232" ht="17.25" customHeight="1"/>
    <row r="233" ht="17.25" customHeight="1"/>
    <row r="234" ht="17.25" customHeight="1"/>
    <row r="235" ht="17.2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G$28">
    <sortState ref="A1:G28">
      <sortCondition ref="D1:D28"/>
    </sortState>
  </autoFilter>
  <conditionalFormatting sqref="C2:C21 C23:C29">
    <cfRule type="notContainsBlanks" dxfId="0" priority="1">
      <formula>LEN(TRIM(C2))&gt;0</formula>
    </cfRule>
  </conditionalFormatting>
  <printOptions horizontalCentered="1"/>
  <pageMargins bottom="0.4" footer="0.0" header="0.0" left="0.4" right="0.4" top="0.4"/>
  <pageSetup fitToHeight="0" paperSize="9" orientation="portrait"/>
  <headerFooter>
    <oddFooter>&amp;CPage &amp;P of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6"/>
    <pageSetUpPr fitToPage="1"/>
  </sheetPr>
  <sheetViews>
    <sheetView showGridLines="0" workbookViewId="0"/>
  </sheetViews>
  <sheetFormatPr customHeight="1" defaultColWidth="10.1" defaultRowHeight="15.0"/>
  <cols>
    <col customWidth="1" min="1" max="1" width="44.4"/>
    <col customWidth="1" min="2" max="3" width="19.1"/>
    <col customWidth="1" min="4" max="6" width="8.6"/>
    <col customWidth="1" min="7" max="26" width="11.3"/>
  </cols>
  <sheetData>
    <row r="1" ht="45.0" customHeight="1">
      <c r="A1" s="13" t="s">
        <v>21</v>
      </c>
      <c r="B1" s="13" t="s">
        <v>22</v>
      </c>
      <c r="C1" s="13" t="s">
        <v>23</v>
      </c>
    </row>
    <row r="2" ht="17.25" customHeight="1">
      <c r="A2" s="4"/>
      <c r="B2" s="5"/>
      <c r="C2" s="5"/>
    </row>
    <row r="3" ht="17.25" customHeight="1">
      <c r="A3" s="20" t="s">
        <v>61</v>
      </c>
      <c r="B3" s="21">
        <v>6000.0</v>
      </c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ht="17.25" customHeight="1">
      <c r="A4" s="20" t="s">
        <v>62</v>
      </c>
      <c r="B4" s="21"/>
      <c r="C4" s="21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ht="17.25" customHeight="1">
      <c r="A5" s="20" t="s">
        <v>63</v>
      </c>
      <c r="B5" s="21">
        <v>4500.0</v>
      </c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ht="17.25" customHeight="1">
      <c r="A6" s="20" t="s">
        <v>64</v>
      </c>
      <c r="B6" s="21">
        <v>5000.0</v>
      </c>
      <c r="C6" s="21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7.25" customHeight="1">
      <c r="A7" s="20" t="s">
        <v>32</v>
      </c>
      <c r="B7" s="21">
        <v>6000.0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17.25" customHeight="1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7.25" customHeight="1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7.25" customHeight="1">
      <c r="A10" s="3"/>
      <c r="B10" s="5"/>
      <c r="C10" s="5"/>
    </row>
    <row r="11" ht="17.25" customHeight="1">
      <c r="A11" s="3"/>
      <c r="B11" s="5"/>
      <c r="C11" s="5"/>
    </row>
    <row r="12" ht="17.25" customHeight="1">
      <c r="A12" s="23"/>
      <c r="B12" s="5"/>
      <c r="C12" s="5"/>
    </row>
    <row r="13" ht="17.25" customHeight="1">
      <c r="A13" s="4"/>
      <c r="B13" s="5"/>
      <c r="C13" s="5"/>
    </row>
    <row r="14" ht="17.25" customHeight="1">
      <c r="A14" s="4"/>
      <c r="B14" s="5"/>
      <c r="C14" s="5"/>
    </row>
    <row r="15" ht="17.25" customHeight="1">
      <c r="A15" s="4"/>
      <c r="B15" s="5"/>
      <c r="C15" s="5"/>
    </row>
    <row r="16" ht="17.25" customHeight="1">
      <c r="A16" s="4"/>
      <c r="B16" s="5"/>
      <c r="C16" s="5"/>
    </row>
    <row r="17" ht="17.25" customHeight="1">
      <c r="A17" s="4"/>
      <c r="B17" s="5"/>
      <c r="C17" s="5"/>
    </row>
    <row r="18" ht="43.5" customHeight="1">
      <c r="A18" s="24" t="s">
        <v>1</v>
      </c>
      <c r="B18" s="25">
        <f t="shared" ref="B18:C18" si="1">SUM(B2:B17)</f>
        <v>21500</v>
      </c>
      <c r="C18" s="25">
        <f t="shared" si="1"/>
        <v>0</v>
      </c>
    </row>
    <row r="19" ht="17.25" customHeight="1"/>
    <row r="20" ht="17.25" customHeight="1"/>
    <row r="21" ht="17.25" customHeight="1"/>
    <row r="22" ht="17.25" customHeight="1"/>
    <row r="23" ht="17.25" customHeight="1"/>
    <row r="24" ht="17.25" customHeight="1"/>
    <row r="25" ht="17.25" customHeight="1"/>
    <row r="26" ht="17.25" customHeight="1"/>
    <row r="27" ht="17.25" customHeight="1"/>
    <row r="28" ht="17.25" customHeight="1"/>
    <row r="29" ht="17.25" customHeight="1"/>
    <row r="30" ht="17.25" customHeight="1"/>
    <row r="31" ht="17.25" customHeight="1"/>
    <row r="32" ht="17.25" customHeight="1"/>
    <row r="33" ht="17.25" customHeight="1"/>
    <row r="34" ht="17.25" customHeight="1"/>
    <row r="35" ht="17.25" customHeight="1"/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17.25" customHeight="1"/>
    <row r="211" ht="17.25" customHeight="1"/>
    <row r="212" ht="17.25" customHeight="1"/>
    <row r="213" ht="17.25" customHeight="1"/>
    <row r="214" ht="17.25" customHeight="1"/>
    <row r="215" ht="17.25" customHeight="1"/>
    <row r="216" ht="17.25" customHeight="1"/>
    <row r="217" ht="17.25" customHeight="1"/>
    <row r="218" ht="17.25" customHeight="1"/>
    <row r="219" ht="17.25" customHeight="1"/>
    <row r="220" ht="17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4" footer="0.0" header="0.0" left="0.4" right="0.4" top="0.4"/>
  <pageSetup fitToHeight="0" paperSize="9" orientation="portrait"/>
  <headerFooter>
    <oddFooter>&amp;CPage &amp;P of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11.6"/>
    <col customWidth="1" min="2" max="2" width="17.0"/>
    <col customWidth="1" min="3" max="7" width="11.6"/>
    <col customWidth="1" min="8" max="8" width="13.4"/>
    <col customWidth="1" min="9" max="9" width="18.9"/>
    <col customWidth="1" min="10" max="10" width="11.1"/>
    <col customWidth="1" min="11" max="26" width="11.6"/>
  </cols>
  <sheetData>
    <row r="1" ht="16.5" customHeight="1"/>
    <row r="2" ht="16.5" customHeight="1"/>
    <row r="3" ht="16.5" customHeight="1"/>
    <row r="4" ht="16.5" customHeight="1"/>
    <row r="5" ht="16.5" customHeight="1">
      <c r="B5" s="26" t="s">
        <v>65</v>
      </c>
      <c r="C5" s="26" t="s">
        <v>66</v>
      </c>
      <c r="D5" s="26" t="s">
        <v>23</v>
      </c>
      <c r="H5" s="26" t="s">
        <v>67</v>
      </c>
      <c r="I5" s="26" t="s">
        <v>68</v>
      </c>
      <c r="J5" s="26" t="s">
        <v>69</v>
      </c>
    </row>
    <row r="6" ht="16.5" customHeight="1">
      <c r="B6" s="26" t="s">
        <v>70</v>
      </c>
      <c r="C6" s="26">
        <v>153000.0</v>
      </c>
      <c r="D6" s="26">
        <v>150000.0</v>
      </c>
      <c r="H6" s="26">
        <v>297400.0</v>
      </c>
      <c r="I6" s="26">
        <f>H8-C22</f>
        <v>5510</v>
      </c>
      <c r="J6" s="26">
        <f>H8-D22</f>
        <v>1810</v>
      </c>
    </row>
    <row r="7" ht="16.5" customHeight="1">
      <c r="B7" s="26" t="s">
        <v>71</v>
      </c>
      <c r="C7" s="26">
        <v>4000.0</v>
      </c>
      <c r="D7" s="26">
        <v>4000.0</v>
      </c>
      <c r="H7" s="26">
        <v>44000.0</v>
      </c>
    </row>
    <row r="8" ht="16.5" customHeight="1">
      <c r="B8" s="26" t="s">
        <v>72</v>
      </c>
      <c r="C8" s="26">
        <v>24000.0</v>
      </c>
      <c r="D8" s="26">
        <v>24000.0</v>
      </c>
      <c r="E8" s="26" t="s">
        <v>73</v>
      </c>
      <c r="H8" s="26">
        <f>SUM(H6:H7)</f>
        <v>341400</v>
      </c>
    </row>
    <row r="9" ht="16.5" customHeight="1">
      <c r="B9" s="26" t="s">
        <v>74</v>
      </c>
      <c r="C9" s="26">
        <v>50000.0</v>
      </c>
      <c r="D9" s="26">
        <v>50000.0</v>
      </c>
    </row>
    <row r="10" ht="16.5" customHeight="1">
      <c r="B10" s="26" t="s">
        <v>75</v>
      </c>
      <c r="C10" s="26">
        <v>12000.0</v>
      </c>
      <c r="D10" s="26">
        <v>12000.0</v>
      </c>
      <c r="E10" s="26" t="s">
        <v>73</v>
      </c>
    </row>
    <row r="11" ht="16.5" customHeight="1">
      <c r="B11" s="26" t="s">
        <v>76</v>
      </c>
      <c r="C11" s="26">
        <v>12000.0</v>
      </c>
      <c r="D11" s="26">
        <v>12000.0</v>
      </c>
      <c r="E11" s="26" t="s">
        <v>73</v>
      </c>
    </row>
    <row r="12" ht="16.5" customHeight="1">
      <c r="B12" s="26" t="s">
        <v>77</v>
      </c>
      <c r="C12" s="26">
        <v>15000.0</v>
      </c>
      <c r="D12" s="26">
        <v>15000.0</v>
      </c>
    </row>
    <row r="13" ht="16.5" customHeight="1">
      <c r="B13" s="26" t="s">
        <v>78</v>
      </c>
      <c r="C13" s="26">
        <v>12000.0</v>
      </c>
      <c r="D13" s="26">
        <v>12000.0</v>
      </c>
    </row>
    <row r="14" ht="16.5" customHeight="1">
      <c r="B14" s="26" t="s">
        <v>79</v>
      </c>
      <c r="C14" s="26">
        <v>7900.0</v>
      </c>
      <c r="D14" s="26">
        <v>7900.0</v>
      </c>
    </row>
    <row r="15" ht="16.5" customHeight="1">
      <c r="B15" s="26" t="s">
        <v>80</v>
      </c>
      <c r="C15" s="26">
        <v>5000.0</v>
      </c>
      <c r="D15" s="26">
        <v>11700.0</v>
      </c>
    </row>
    <row r="16" ht="16.5" customHeight="1">
      <c r="B16" s="26" t="s">
        <v>81</v>
      </c>
      <c r="C16" s="26">
        <v>2500.0</v>
      </c>
      <c r="D16" s="26">
        <v>2500.0</v>
      </c>
    </row>
    <row r="17" ht="16.5" customHeight="1">
      <c r="B17" s="26" t="s">
        <v>82</v>
      </c>
      <c r="C17" s="26">
        <v>2000.0</v>
      </c>
      <c r="D17" s="26">
        <v>2000.0</v>
      </c>
    </row>
    <row r="18" ht="16.5" customHeight="1">
      <c r="B18" s="26" t="s">
        <v>83</v>
      </c>
      <c r="C18" s="26">
        <v>3000.0</v>
      </c>
      <c r="D18" s="26">
        <v>3000.0</v>
      </c>
    </row>
    <row r="19" ht="16.5" customHeight="1">
      <c r="B19" s="26" t="s">
        <v>84</v>
      </c>
      <c r="C19" s="26">
        <f>C41</f>
        <v>24490</v>
      </c>
      <c r="D19" s="26">
        <f>C41</f>
        <v>24490</v>
      </c>
    </row>
    <row r="20" ht="16.5" customHeight="1">
      <c r="B20" s="26" t="s">
        <v>85</v>
      </c>
      <c r="C20" s="26">
        <v>6000.0</v>
      </c>
      <c r="D20" s="26">
        <v>6000.0</v>
      </c>
    </row>
    <row r="21" ht="16.5" customHeight="1">
      <c r="B21" s="26" t="s">
        <v>86</v>
      </c>
      <c r="C21" s="26">
        <v>3000.0</v>
      </c>
      <c r="D21" s="26">
        <v>3000.0</v>
      </c>
    </row>
    <row r="22" ht="16.5" customHeight="1">
      <c r="C22" s="26">
        <f t="shared" ref="C22:D22" si="1">SUM(C6:C21)</f>
        <v>335890</v>
      </c>
      <c r="D22" s="26">
        <f t="shared" si="1"/>
        <v>339590</v>
      </c>
    </row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>
      <c r="B29" s="26" t="s">
        <v>87</v>
      </c>
      <c r="C29" s="26">
        <v>2800.0</v>
      </c>
      <c r="D29" s="26">
        <v>300.0</v>
      </c>
    </row>
    <row r="30" ht="16.5" customHeight="1">
      <c r="B30" s="26" t="s">
        <v>88</v>
      </c>
      <c r="C30" s="26">
        <v>3800.0</v>
      </c>
      <c r="D30" s="26">
        <v>3800.0</v>
      </c>
    </row>
    <row r="31" ht="16.5" customHeight="1">
      <c r="B31" s="26" t="s">
        <v>89</v>
      </c>
      <c r="C31" s="26">
        <v>600.0</v>
      </c>
      <c r="D31" s="26">
        <v>600.0</v>
      </c>
    </row>
    <row r="32" ht="16.5" customHeight="1">
      <c r="B32" s="26" t="s">
        <v>90</v>
      </c>
      <c r="C32" s="26">
        <v>1040.0</v>
      </c>
      <c r="D32" s="26">
        <v>1040.0</v>
      </c>
    </row>
    <row r="33" ht="16.5" customHeight="1">
      <c r="B33" s="26" t="s">
        <v>91</v>
      </c>
      <c r="C33" s="26">
        <v>1400.0</v>
      </c>
      <c r="D33" s="26">
        <v>1400.0</v>
      </c>
    </row>
    <row r="34" ht="16.5" customHeight="1">
      <c r="B34" s="26" t="s">
        <v>92</v>
      </c>
      <c r="C34" s="26">
        <v>750.0</v>
      </c>
      <c r="D34" s="26">
        <v>750.0</v>
      </c>
    </row>
    <row r="35" ht="16.5" customHeight="1">
      <c r="B35" s="26" t="s">
        <v>93</v>
      </c>
      <c r="C35" s="26">
        <v>1600.0</v>
      </c>
      <c r="D35" s="26">
        <v>1600.0</v>
      </c>
    </row>
    <row r="36" ht="16.5" customHeight="1">
      <c r="B36" s="26" t="s">
        <v>94</v>
      </c>
      <c r="C36" s="26">
        <v>8000.0</v>
      </c>
      <c r="D36" s="26">
        <v>8000.0</v>
      </c>
    </row>
    <row r="37" ht="16.5" customHeight="1">
      <c r="B37" s="26" t="s">
        <v>95</v>
      </c>
      <c r="C37" s="26">
        <v>500.0</v>
      </c>
      <c r="D37" s="26">
        <v>500.0</v>
      </c>
    </row>
    <row r="38" ht="16.5" customHeight="1">
      <c r="B38" s="26" t="s">
        <v>96</v>
      </c>
      <c r="C38" s="26">
        <v>4000.0</v>
      </c>
      <c r="D38" s="26">
        <v>4000.0</v>
      </c>
    </row>
    <row r="39" ht="16.5" customHeight="1"/>
    <row r="40" ht="16.5" customHeight="1"/>
    <row r="41" ht="16.5" customHeight="1">
      <c r="B41" s="26" t="s">
        <v>97</v>
      </c>
      <c r="C41" s="26">
        <f>SUM(C29:C40)</f>
        <v>24490</v>
      </c>
      <c r="D41" s="26">
        <f>SUM(D29:D38)</f>
        <v>21990</v>
      </c>
    </row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>
      <c r="I49" s="5">
        <v>1150.0</v>
      </c>
    </row>
    <row r="50" ht="16.5" customHeight="1">
      <c r="I50" s="5"/>
    </row>
    <row r="51" ht="16.5" customHeight="1">
      <c r="I51" s="5">
        <v>1050.0</v>
      </c>
    </row>
    <row r="52" ht="16.5" customHeight="1">
      <c r="I52" s="5">
        <v>2300.0</v>
      </c>
    </row>
    <row r="53" ht="16.5" customHeight="1">
      <c r="I53" s="5"/>
    </row>
    <row r="54" ht="16.5" customHeight="1">
      <c r="I54" s="5">
        <v>1500.0</v>
      </c>
    </row>
    <row r="55" ht="16.5" customHeight="1"/>
    <row r="56" ht="16.5" customHeight="1"/>
    <row r="57" ht="16.5" customHeight="1"/>
    <row r="58" ht="16.5" customHeight="1"/>
    <row r="59" ht="16.5" customHeight="1">
      <c r="I59" s="19">
        <f>SUM(I49:I54)</f>
        <v>6000</v>
      </c>
    </row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5"/>
    <pageSetUpPr fitToPage="1"/>
  </sheetPr>
  <sheetViews>
    <sheetView showGridLines="0" workbookViewId="0"/>
  </sheetViews>
  <sheetFormatPr customHeight="1" defaultColWidth="10.1" defaultRowHeight="15.0"/>
  <cols>
    <col customWidth="1" min="1" max="1" width="1.7"/>
    <col customWidth="1" min="2" max="2" width="14.7"/>
    <col customWidth="1" min="3" max="4" width="12.4"/>
    <col customWidth="1" min="5" max="6" width="8.6"/>
    <col customWidth="1" min="7" max="26" width="11.3"/>
  </cols>
  <sheetData>
    <row r="1" ht="17.25" customHeight="1">
      <c r="B1" s="27" t="s">
        <v>98</v>
      </c>
      <c r="C1" s="28"/>
      <c r="D1" s="28"/>
    </row>
    <row r="2" ht="17.25" customHeight="1"/>
    <row r="3" ht="17.25" customHeight="1">
      <c r="B3" s="29"/>
      <c r="C3" s="29" t="s">
        <v>22</v>
      </c>
      <c r="D3" s="29" t="s">
        <v>99</v>
      </c>
    </row>
    <row r="4" ht="17.25" customHeight="1">
      <c r="B4" s="29" t="s">
        <v>100</v>
      </c>
      <c r="C4" s="29" t="str">
        <f t="shared" ref="C4:D4" si="1">#REF!</f>
        <v>#REF!</v>
      </c>
      <c r="D4" s="29" t="str">
        <f t="shared" si="1"/>
        <v>#REF!</v>
      </c>
    </row>
    <row r="5" ht="17.25" customHeight="1">
      <c r="B5" s="29" t="s">
        <v>0</v>
      </c>
      <c r="C5" s="29" t="str">
        <f t="shared" ref="C5:D5" si="2">#REF!</f>
        <v>#REF!</v>
      </c>
      <c r="D5" s="29" t="str">
        <f t="shared" si="2"/>
        <v>#REF!</v>
      </c>
    </row>
    <row r="6" ht="17.25" customHeight="1">
      <c r="B6" s="29" t="s">
        <v>21</v>
      </c>
      <c r="C6" s="29" t="str">
        <f t="shared" ref="C6:D6" si="3">#REF!</f>
        <v>#REF!</v>
      </c>
      <c r="D6" s="29" t="str">
        <f t="shared" si="3"/>
        <v>#REF!</v>
      </c>
    </row>
    <row r="7" ht="17.25" customHeight="1"/>
    <row r="8" ht="17.25" customHeight="1"/>
    <row r="9" ht="17.25" customHeight="1"/>
    <row r="10" ht="17.25" customHeight="1"/>
    <row r="11" ht="17.25" customHeight="1"/>
    <row r="12" ht="17.25" customHeight="1"/>
    <row r="13" ht="17.25" customHeight="1"/>
    <row r="14" ht="17.25" customHeight="1"/>
    <row r="15" ht="17.25" customHeight="1"/>
    <row r="16" ht="17.25" customHeight="1"/>
    <row r="17" ht="17.25" customHeight="1"/>
    <row r="18" ht="17.25" customHeight="1"/>
    <row r="19" ht="17.25" customHeight="1"/>
    <row r="20" ht="17.25" customHeight="1"/>
    <row r="21" ht="17.25" customHeight="1"/>
    <row r="22" ht="17.25" customHeight="1"/>
    <row r="23" ht="17.25" customHeight="1"/>
    <row r="24" ht="17.25" customHeight="1"/>
    <row r="25" ht="17.25" customHeight="1"/>
    <row r="26" ht="17.25" customHeight="1"/>
    <row r="27" ht="17.25" customHeight="1"/>
    <row r="28" ht="17.25" customHeight="1"/>
    <row r="29" ht="17.25" customHeight="1"/>
    <row r="30" ht="17.25" customHeight="1"/>
    <row r="31" ht="17.25" customHeight="1"/>
    <row r="32" ht="17.25" customHeight="1"/>
    <row r="33" ht="17.25" customHeight="1"/>
    <row r="34" ht="17.25" customHeight="1"/>
    <row r="35" ht="17.25" customHeight="1"/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17.25" customHeight="1"/>
    <row r="211" ht="17.25" customHeight="1"/>
    <row r="212" ht="17.25" customHeight="1"/>
    <row r="213" ht="17.25" customHeight="1"/>
    <row r="214" ht="17.25" customHeight="1"/>
    <row r="215" ht="17.25" customHeight="1"/>
    <row r="216" ht="17.25" customHeight="1"/>
    <row r="217" ht="17.25" customHeight="1"/>
    <row r="218" ht="17.25" customHeight="1"/>
    <row r="219" ht="17.25" customHeight="1"/>
    <row r="220" ht="17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4" footer="0.0" header="0.0" left="0.4" right="0.4" top="0.4"/>
  <pageSetup fitToHeight="0" paperSize="9" orientation="portrait"/>
  <headerFooter>
    <oddFooter>&amp;CPage &amp;P of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2016-12-13T10:16:00Z</dcterms:created>
  <dc:creator>Sasa Huremovic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