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ACE46423-7EA9-EC40-9852-60B9A1824C4B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Sale'!$A$1:$G$16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E31" i="2" l="1"/>
  <c r="C2" i="1"/>
  <c r="D6" i="5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E16" i="1" s="1"/>
  <c r="E17" i="1" s="1"/>
  <c r="C18" i="2"/>
  <c r="B18" i="2"/>
  <c r="D16" i="1" s="1"/>
  <c r="E15" i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l="1"/>
  <c r="E18" i="1"/>
  <c r="D17" i="1"/>
  <c r="C16" i="1"/>
  <c r="C17" i="1" s="1"/>
  <c r="D18" i="1"/>
  <c r="C18" i="1" l="1"/>
</calcChain>
</file>

<file path=xl/sharedStrings.xml><?xml version="1.0" encoding="utf-8"?>
<sst xmlns="http://schemas.openxmlformats.org/spreadsheetml/2006/main" count="109" uniqueCount="90">
  <si>
    <t>Mesečni prihod</t>
  </si>
  <si>
    <t>UKUPNO</t>
  </si>
  <si>
    <t>Sale</t>
  </si>
  <si>
    <t>Nata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</si>
  <si>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</si>
  <si>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</si>
  <si>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</si>
  <si>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</si>
  <si>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</si>
  <si>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</si>
  <si>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</si>
  <si>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</si>
  <si>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</si>
  <si>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</si>
  <si>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</si>
  <si>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</si>
  <si>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</si>
  <si>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</si>
  <si>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</si>
  <si>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</si>
  <si>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</si>
  <si>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</si>
  <si>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</si>
  <si>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</si>
  <si>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</si>
  <si>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</si>
  <si>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</si>
  <si>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</si>
  <si>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</si>
  <si>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</si>
  <si>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</si>
  <si>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</si>
  <si>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</si>
  <si>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</si>
  <si>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</si>
  <si>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</si>
  <si>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</si>
  <si>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</si>
  <si>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</si>
  <si>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</si>
  <si>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</si>
  <si>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</si>
  <si>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</si>
  <si>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</si>
  <si>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</si>
  <si>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</si>
  <si>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</si>
  <si>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</si>
  <si>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</si>
  <si>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</si>
  <si>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</si>
  <si>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</si>
  <si>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</si>
  <si>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</si>
  <si>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</si>
  <si>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</si>
  <si>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</si>
  <si>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</si>
  <si>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</si>
  <si>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</si>
  <si>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</si>
  <si>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</si>
  <si>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</si>
  <si>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</si>
  <si>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</si>
  <si>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</si>
  <si>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</si>
  <si>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</si>
  <si>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</si>
  <si>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</si>
  <si>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</si>
  <si>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</si>
  <si>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</si>
  <si>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</si>
  <si>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</si>
  <si>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</si>
  <si>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</si>
  <si>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</si>
  <si>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</si>
  <si>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</si>
  <si>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</si>
  <si>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</si>
  <si>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</si>
  <si>
    <t>Rajfajzen klima</t>
  </si>
  <si>
    <t>Seyfor</t>
  </si>
  <si>
    <t>Porez Orbilix</t>
  </si>
  <si>
    <t>Vrtić Jakov</t>
  </si>
  <si>
    <t>Vrtić Ana</t>
  </si>
  <si>
    <t>Plata</t>
  </si>
  <si>
    <t>Plata 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</si>
</sst>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>
      <selection activeCell="C5" sqref="C5"/>
    </sheetView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88</v>
      </c>
      <c r="C2" s="5">
        <f t="shared" ref="C2:C14" si="0">D2+E2</f>
        <v>414000</v>
      </c>
      <c r="D2" s="5">
        <v>360000</v>
      </c>
      <c r="E2" s="5">
        <v>54000</v>
      </c>
    </row>
    <row r="3" spans="2:5" ht="17.25" customHeight="1" x14ac:dyDescent="0.2">
      <c r="B3" s="4" t="s">
        <v>4</v>
      </c>
      <c r="C3" s="5">
        <f t="shared" si="0"/>
        <v>0</v>
      </c>
      <c r="D3" s="5"/>
      <c r="E3" s="5"/>
    </row>
    <row r="4" spans="2:5" ht="17.25" customHeight="1" x14ac:dyDescent="0.2">
      <c r="B4" s="4" t="s">
        <v>5</v>
      </c>
      <c r="C4" s="5">
        <f t="shared" si="0"/>
        <v>0</v>
      </c>
      <c r="D4" s="5"/>
      <c r="E4" s="5"/>
    </row>
    <row r="5" spans="2:5" ht="17.25" customHeight="1" x14ac:dyDescent="0.2">
      <c r="B5" s="4" t="s">
        <v>6</v>
      </c>
      <c r="C5" s="5">
        <f t="shared" si="0"/>
        <v>0</v>
      </c>
      <c r="D5" s="5"/>
      <c r="E5" s="5"/>
    </row>
    <row r="6" spans="2:5" ht="17.25" customHeight="1" x14ac:dyDescent="0.2">
      <c r="B6" s="4" t="s">
        <v>7</v>
      </c>
      <c r="C6" s="5">
        <f t="shared" si="0"/>
        <v>0</v>
      </c>
      <c r="D6" s="5"/>
      <c r="E6" s="5"/>
    </row>
    <row r="7" spans="2:5" ht="17.25" customHeight="1" x14ac:dyDescent="0.2">
      <c r="B7" s="4" t="s">
        <v>8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9</v>
      </c>
      <c r="C8" s="5">
        <f t="shared" si="0"/>
        <v>0</v>
      </c>
      <c r="D8" s="5"/>
      <c r="E8" s="5"/>
    </row>
    <row r="9" spans="2:5" ht="17.25" customHeight="1" x14ac:dyDescent="0.2">
      <c r="B9" s="4" t="s">
        <v>10</v>
      </c>
      <c r="C9" s="5">
        <f t="shared" si="0"/>
        <v>0</v>
      </c>
      <c r="D9" s="5"/>
      <c r="E9" s="5"/>
    </row>
    <row r="10" spans="2:5" ht="17.25" customHeight="1" x14ac:dyDescent="0.2">
      <c r="B10" s="4" t="s">
        <v>11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12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13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14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15</v>
      </c>
      <c r="C14" s="5">
        <f t="shared" si="0"/>
        <v>0</v>
      </c>
      <c r="D14" s="5"/>
      <c r="E14" s="5"/>
    </row>
    <row r="15" spans="2:5" ht="24" customHeight="1" x14ac:dyDescent="0.2">
      <c r="B15" s="6" t="s">
        <v>16</v>
      </c>
      <c r="C15" s="7">
        <f t="shared" ref="C15:E15" si="1">SUM(C2:C14)</f>
        <v>414000</v>
      </c>
      <c r="D15" s="7">
        <f t="shared" si="1"/>
        <v>360000</v>
      </c>
      <c r="E15" s="7">
        <f t="shared" si="1"/>
        <v>54000</v>
      </c>
    </row>
    <row r="16" spans="2:5" ht="24" customHeight="1" x14ac:dyDescent="0.2">
      <c r="B16" s="8" t="s">
        <v>17</v>
      </c>
      <c r="C16" s="9">
        <f>SUM(D16:E16)</f>
        <v>196790</v>
      </c>
      <c r="D16" s="9">
        <f>'Mesečni trošak Sale'!B18</f>
        <v>157190</v>
      </c>
      <c r="E16" s="9">
        <f>'Mesečni trošak Nale'!B18</f>
        <v>39600</v>
      </c>
    </row>
    <row r="17" spans="2:5" ht="24" customHeight="1" x14ac:dyDescent="0.2">
      <c r="B17" s="8" t="s">
        <v>18</v>
      </c>
      <c r="C17" s="10">
        <f t="shared" ref="C17:E17" si="2">(C16/C15)*100</f>
        <v>47.533816425120776</v>
      </c>
      <c r="D17" s="10">
        <f t="shared" si="2"/>
        <v>43.663888888888891</v>
      </c>
      <c r="E17" s="10">
        <f t="shared" si="2"/>
        <v>73.333333333333329</v>
      </c>
    </row>
    <row r="18" spans="2:5" ht="31.5" customHeight="1" x14ac:dyDescent="0.2">
      <c r="B18" s="11" t="s">
        <v>19</v>
      </c>
      <c r="C18" s="12">
        <f t="shared" ref="C18:E18" si="3">C15-C16</f>
        <v>217210</v>
      </c>
      <c r="D18" s="12">
        <f t="shared" si="3"/>
        <v>202810</v>
      </c>
      <c r="E18" s="12">
        <f t="shared" si="3"/>
        <v>14400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8"/>
  <sheetViews>
    <sheetView showGridLines="0" tabSelected="1" workbookViewId="0">
      <selection activeCell="D10" sqref="D10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20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</row>
    <row r="2" spans="1:7" ht="19.5" customHeight="1" x14ac:dyDescent="0.2">
      <c r="A2" s="4" t="s">
        <v>27</v>
      </c>
      <c r="B2" s="5">
        <v>2000</v>
      </c>
      <c r="C2" s="5">
        <v>2000</v>
      </c>
      <c r="D2" s="3">
        <v>1</v>
      </c>
      <c r="E2" s="3"/>
      <c r="F2" s="3" t="s">
        <v>28</v>
      </c>
      <c r="G2" s="3"/>
    </row>
    <row r="3" spans="1:7" ht="19.5" customHeight="1" x14ac:dyDescent="0.2">
      <c r="A3" s="4" t="s">
        <v>37</v>
      </c>
      <c r="B3" s="5">
        <v>1050</v>
      </c>
      <c r="C3" s="5">
        <v>1050</v>
      </c>
      <c r="D3" s="3">
        <v>1</v>
      </c>
      <c r="E3" s="3"/>
      <c r="F3" s="3" t="s">
        <v>36</v>
      </c>
      <c r="G3" s="3"/>
    </row>
    <row r="4" spans="1:7" ht="19.5" customHeight="1" x14ac:dyDescent="0.2">
      <c r="A4" s="4" t="s">
        <v>30</v>
      </c>
      <c r="B4" s="5">
        <v>11700</v>
      </c>
      <c r="C4" s="5">
        <v>11700</v>
      </c>
      <c r="D4" s="3">
        <v>14</v>
      </c>
      <c r="E4" s="3"/>
      <c r="F4" s="3" t="s">
        <v>28</v>
      </c>
      <c r="G4" s="3"/>
    </row>
    <row r="5" spans="1:7" ht="19.5" customHeight="1" x14ac:dyDescent="0.2">
      <c r="A5" s="4" t="s">
        <v>31</v>
      </c>
      <c r="B5" s="5">
        <v>2000</v>
      </c>
      <c r="C5" s="5">
        <v>2000</v>
      </c>
      <c r="D5" s="3">
        <v>14</v>
      </c>
      <c r="E5" s="3"/>
      <c r="F5" s="3" t="s">
        <v>28</v>
      </c>
      <c r="G5" s="3"/>
    </row>
    <row r="6" spans="1:7" ht="19.5" customHeight="1" x14ac:dyDescent="0.2">
      <c r="A6" s="4" t="s">
        <v>32</v>
      </c>
      <c r="B6" s="5">
        <v>7100</v>
      </c>
      <c r="C6" s="5">
        <v>7100</v>
      </c>
      <c r="D6" s="3">
        <v>14</v>
      </c>
      <c r="E6" s="3"/>
      <c r="F6" s="3" t="s">
        <v>28</v>
      </c>
      <c r="G6" s="3"/>
    </row>
    <row r="7" spans="1:7" ht="19.5" customHeight="1" x14ac:dyDescent="0.2">
      <c r="A7" s="4" t="s">
        <v>82</v>
      </c>
      <c r="B7" s="5">
        <v>12000</v>
      </c>
      <c r="C7" s="5">
        <v>12000</v>
      </c>
      <c r="D7" s="3">
        <v>14</v>
      </c>
      <c r="E7" s="3"/>
      <c r="F7" s="3" t="s">
        <v>28</v>
      </c>
      <c r="G7" s="3"/>
    </row>
    <row r="8" spans="1:7" ht="19.5" customHeight="1" x14ac:dyDescent="0.2">
      <c r="A8" s="4" t="s">
        <v>38</v>
      </c>
      <c r="B8" s="5">
        <v>2300</v>
      </c>
      <c r="C8" s="5">
        <v>2300</v>
      </c>
      <c r="D8" s="3">
        <v>14</v>
      </c>
      <c r="E8" s="3"/>
      <c r="F8" s="3" t="s">
        <v>33</v>
      </c>
      <c r="G8" s="3" t="s">
        <v>34</v>
      </c>
    </row>
    <row r="9" spans="1:7" ht="19.5" customHeight="1" x14ac:dyDescent="0.2">
      <c r="A9" s="4" t="s">
        <v>85</v>
      </c>
      <c r="B9" s="5">
        <v>30000</v>
      </c>
      <c r="C9" s="5"/>
      <c r="D9" s="3">
        <v>14</v>
      </c>
      <c r="E9" s="3"/>
      <c r="F9" s="3"/>
      <c r="G9" s="3"/>
    </row>
    <row r="10" spans="1:7" ht="19.5" customHeight="1" x14ac:dyDescent="0.2">
      <c r="A10" s="4" t="s">
        <v>84</v>
      </c>
      <c r="B10" s="5">
        <v>1400</v>
      </c>
      <c r="C10" s="5">
        <v>1400</v>
      </c>
      <c r="D10" s="3">
        <v>14</v>
      </c>
      <c r="E10" s="3"/>
      <c r="F10" s="3"/>
      <c r="G10" s="3"/>
    </row>
    <row r="11" spans="1:7" ht="19.5" customHeight="1" x14ac:dyDescent="0.2">
      <c r="A11" s="4" t="s">
        <v>35</v>
      </c>
      <c r="B11" s="5">
        <v>1640</v>
      </c>
      <c r="C11" s="5">
        <v>1640</v>
      </c>
      <c r="D11" s="3">
        <v>17</v>
      </c>
      <c r="E11" s="3"/>
      <c r="F11" s="3" t="s">
        <v>36</v>
      </c>
      <c r="G11" s="3"/>
    </row>
    <row r="12" spans="1:7" ht="19.5" customHeight="1" x14ac:dyDescent="0.2">
      <c r="A12" s="4" t="s">
        <v>29</v>
      </c>
      <c r="B12" s="5">
        <v>24000</v>
      </c>
      <c r="C12" s="5">
        <v>24000</v>
      </c>
      <c r="D12" s="3">
        <v>14</v>
      </c>
      <c r="E12" s="3"/>
      <c r="F12" s="3" t="s">
        <v>28</v>
      </c>
      <c r="G12" s="3"/>
    </row>
    <row r="13" spans="1:7" ht="19.5" customHeight="1" x14ac:dyDescent="0.2">
      <c r="A13" s="4" t="s">
        <v>39</v>
      </c>
      <c r="B13" s="5">
        <v>500</v>
      </c>
      <c r="C13" s="5">
        <v>500</v>
      </c>
      <c r="D13" s="3">
        <v>20</v>
      </c>
      <c r="E13" s="3"/>
      <c r="F13" s="3" t="s">
        <v>33</v>
      </c>
      <c r="G13" s="3" t="s">
        <v>40</v>
      </c>
    </row>
    <row r="14" spans="1:7" ht="19.5" customHeight="1" x14ac:dyDescent="0.2">
      <c r="A14" s="4" t="s">
        <v>83</v>
      </c>
      <c r="B14" s="5">
        <v>5000</v>
      </c>
      <c r="C14" s="5">
        <v>5000</v>
      </c>
      <c r="D14" s="3">
        <v>20</v>
      </c>
      <c r="E14" s="3"/>
      <c r="F14" s="3"/>
      <c r="G14" s="3"/>
    </row>
    <row r="15" spans="1:7" ht="19.5" customHeight="1" x14ac:dyDescent="0.2">
      <c r="A15" s="4" t="s">
        <v>89</v>
      </c>
      <c r="B15" s="5">
        <v>55000</v>
      </c>
      <c r="C15" s="5">
        <v>55000</v>
      </c>
      <c r="D15" s="3">
        <v>20</v>
      </c>
      <c r="E15" s="3"/>
      <c r="F15" s="3"/>
      <c r="G15" s="3"/>
    </row>
    <row r="16" spans="1:7" ht="19.5" customHeight="1" x14ac:dyDescent="0.2">
      <c r="A16" s="4" t="s">
        <v>41</v>
      </c>
      <c r="B16" s="5">
        <v>1500</v>
      </c>
      <c r="C16" s="5">
        <v>1500</v>
      </c>
      <c r="D16" s="3">
        <v>20</v>
      </c>
      <c r="E16" s="3"/>
      <c r="F16" s="3" t="s">
        <v>33</v>
      </c>
      <c r="G16" s="3" t="s">
        <v>42</v>
      </c>
    </row>
    <row r="17" spans="1:6" ht="17.25" customHeight="1" x14ac:dyDescent="0.2">
      <c r="A17" s="4"/>
      <c r="B17" s="5"/>
      <c r="C17" s="5"/>
      <c r="D17" s="3"/>
      <c r="E17" s="3"/>
      <c r="F17" s="3"/>
    </row>
    <row r="18" spans="1:6" ht="33.75" customHeight="1" x14ac:dyDescent="0.2">
      <c r="A18" s="14" t="s">
        <v>1</v>
      </c>
      <c r="B18" s="15">
        <f>SUM(B2:B16)</f>
        <v>157190</v>
      </c>
      <c r="C18" s="15">
        <f>SUM(C2:C17)</f>
        <v>127190</v>
      </c>
      <c r="D18" s="16"/>
      <c r="E18" s="16"/>
      <c r="F18" s="17"/>
    </row>
    <row r="19" spans="1:6" ht="17.25" customHeight="1" x14ac:dyDescent="0.2">
      <c r="A19" s="4"/>
    </row>
    <row r="20" spans="1:6" ht="17.25" customHeight="1" x14ac:dyDescent="0.2">
      <c r="A20" s="4"/>
    </row>
    <row r="21" spans="1:6" ht="17.25" customHeight="1" x14ac:dyDescent="0.2"/>
    <row r="22" spans="1:6" ht="17.25" customHeight="1" x14ac:dyDescent="0.2"/>
    <row r="23" spans="1:6" ht="17.25" customHeight="1" x14ac:dyDescent="0.2">
      <c r="B23" s="18"/>
    </row>
    <row r="24" spans="1:6" ht="17.25" customHeight="1" x14ac:dyDescent="0.2"/>
    <row r="25" spans="1:6" ht="17.25" customHeight="1" x14ac:dyDescent="0.2">
      <c r="E25" s="5"/>
    </row>
    <row r="26" spans="1:6" ht="17.25" customHeight="1" x14ac:dyDescent="0.2">
      <c r="E26" s="5"/>
    </row>
    <row r="27" spans="1:6" ht="17.25" customHeight="1" x14ac:dyDescent="0.2">
      <c r="E27" s="5"/>
    </row>
    <row r="28" spans="1:6" ht="17.25" customHeight="1" x14ac:dyDescent="0.2">
      <c r="E28" s="5"/>
    </row>
    <row r="29" spans="1:6" ht="17.25" customHeight="1" x14ac:dyDescent="0.2">
      <c r="E29" s="5"/>
    </row>
    <row r="30" spans="1:6" ht="17.25" customHeight="1" x14ac:dyDescent="0.2"/>
    <row r="31" spans="1:6" ht="17.25" customHeight="1" x14ac:dyDescent="0.2">
      <c r="E31">
        <f>SUM(E23:E29)</f>
        <v>0</v>
      </c>
    </row>
    <row r="32" spans="1:6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autoFilter ref="A1:G16" xr:uid="{00000000-0009-0000-0000-000001000000}">
    <sortState xmlns:xlrd2="http://schemas.microsoft.com/office/spreadsheetml/2017/richdata2" ref="A2:G16">
      <sortCondition ref="D1:D16"/>
    </sortState>
  </autoFilter>
  <conditionalFormatting sqref="C2:C17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>
      <selection activeCell="B18" sqref="B18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20</v>
      </c>
      <c r="B1" s="13" t="s">
        <v>21</v>
      </c>
      <c r="C1" s="13" t="s">
        <v>22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43</v>
      </c>
      <c r="B3" s="20">
        <v>13000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86</v>
      </c>
      <c r="B4" s="20">
        <v>5600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87</v>
      </c>
      <c r="B5" s="20">
        <v>11000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44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45</v>
      </c>
      <c r="B7" s="20">
        <v>5000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39600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46</v>
      </c>
      <c r="C5" s="25" t="s">
        <v>47</v>
      </c>
      <c r="D5" s="25" t="s">
        <v>22</v>
      </c>
      <c r="H5" s="25" t="s">
        <v>48</v>
      </c>
      <c r="I5" s="25" t="s">
        <v>49</v>
      </c>
      <c r="J5" s="25" t="s">
        <v>50</v>
      </c>
    </row>
    <row r="6" spans="2:10" ht="16.5" customHeight="1" x14ac:dyDescent="0.2">
      <c r="B6" s="25" t="s">
        <v>51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52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53</v>
      </c>
      <c r="C8" s="25">
        <v>24000</v>
      </c>
      <c r="D8" s="25">
        <v>24000</v>
      </c>
      <c r="E8" s="25" t="s">
        <v>54</v>
      </c>
      <c r="H8" s="25">
        <f>SUM(H6:H7)</f>
        <v>341400</v>
      </c>
    </row>
    <row r="9" spans="2:10" ht="16.5" customHeight="1" x14ac:dyDescent="0.2">
      <c r="B9" s="25" t="s">
        <v>55</v>
      </c>
      <c r="C9" s="25">
        <v>50000</v>
      </c>
      <c r="D9" s="25">
        <v>50000</v>
      </c>
    </row>
    <row r="10" spans="2:10" ht="16.5" customHeight="1" x14ac:dyDescent="0.2">
      <c r="B10" s="25" t="s">
        <v>56</v>
      </c>
      <c r="C10" s="25">
        <v>12000</v>
      </c>
      <c r="D10" s="25">
        <v>12000</v>
      </c>
      <c r="E10" s="25" t="s">
        <v>54</v>
      </c>
    </row>
    <row r="11" spans="2:10" ht="16.5" customHeight="1" x14ac:dyDescent="0.2">
      <c r="B11" s="25" t="s">
        <v>57</v>
      </c>
      <c r="C11" s="25">
        <v>12000</v>
      </c>
      <c r="D11" s="25">
        <v>12000</v>
      </c>
      <c r="E11" s="25" t="s">
        <v>54</v>
      </c>
    </row>
    <row r="12" spans="2:10" ht="16.5" customHeight="1" x14ac:dyDescent="0.2">
      <c r="B12" s="25" t="s">
        <v>58</v>
      </c>
      <c r="C12" s="25">
        <v>15000</v>
      </c>
      <c r="D12" s="25">
        <v>15000</v>
      </c>
    </row>
    <row r="13" spans="2:10" ht="16.5" customHeight="1" x14ac:dyDescent="0.2">
      <c r="B13" s="25" t="s">
        <v>59</v>
      </c>
      <c r="C13" s="25">
        <v>12000</v>
      </c>
      <c r="D13" s="25">
        <v>12000</v>
      </c>
    </row>
    <row r="14" spans="2:10" ht="16.5" customHeight="1" x14ac:dyDescent="0.2">
      <c r="B14" s="25" t="s">
        <v>60</v>
      </c>
      <c r="C14" s="25">
        <v>7900</v>
      </c>
      <c r="D14" s="25">
        <v>7900</v>
      </c>
    </row>
    <row r="15" spans="2:10" ht="16.5" customHeight="1" x14ac:dyDescent="0.2">
      <c r="B15" s="25" t="s">
        <v>61</v>
      </c>
      <c r="C15" s="25">
        <v>5000</v>
      </c>
      <c r="D15" s="25">
        <v>11700</v>
      </c>
    </row>
    <row r="16" spans="2:10" ht="16.5" customHeight="1" x14ac:dyDescent="0.2">
      <c r="B16" s="25" t="s">
        <v>62</v>
      </c>
      <c r="C16" s="25">
        <v>2500</v>
      </c>
      <c r="D16" s="25">
        <v>2500</v>
      </c>
    </row>
    <row r="17" spans="2:4" ht="16.5" customHeight="1" x14ac:dyDescent="0.2">
      <c r="B17" s="25" t="s">
        <v>63</v>
      </c>
      <c r="C17" s="25">
        <v>2000</v>
      </c>
      <c r="D17" s="25">
        <v>2000</v>
      </c>
    </row>
    <row r="18" spans="2:4" ht="16.5" customHeight="1" x14ac:dyDescent="0.2">
      <c r="B18" s="25" t="s">
        <v>64</v>
      </c>
      <c r="C18" s="25">
        <v>3000</v>
      </c>
      <c r="D18" s="25">
        <v>3000</v>
      </c>
    </row>
    <row r="19" spans="2:4" ht="16.5" customHeight="1" x14ac:dyDescent="0.2">
      <c r="B19" s="25" t="s">
        <v>65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66</v>
      </c>
      <c r="C20" s="25">
        <v>6000</v>
      </c>
      <c r="D20" s="25">
        <v>6000</v>
      </c>
    </row>
    <row r="21" spans="2:4" ht="16.5" customHeight="1" x14ac:dyDescent="0.2">
      <c r="B21" s="25" t="s">
        <v>67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68</v>
      </c>
      <c r="C29" s="25">
        <v>2800</v>
      </c>
      <c r="D29" s="25">
        <v>300</v>
      </c>
    </row>
    <row r="30" spans="2:4" ht="16.5" customHeight="1" x14ac:dyDescent="0.2">
      <c r="B30" s="25" t="s">
        <v>69</v>
      </c>
      <c r="C30" s="25">
        <v>3800</v>
      </c>
      <c r="D30" s="25">
        <v>3800</v>
      </c>
    </row>
    <row r="31" spans="2:4" ht="16.5" customHeight="1" x14ac:dyDescent="0.2">
      <c r="B31" s="25" t="s">
        <v>70</v>
      </c>
      <c r="C31" s="25">
        <v>600</v>
      </c>
      <c r="D31" s="25">
        <v>600</v>
      </c>
    </row>
    <row r="32" spans="2:4" ht="16.5" customHeight="1" x14ac:dyDescent="0.2">
      <c r="B32" s="25" t="s">
        <v>71</v>
      </c>
      <c r="C32" s="25">
        <v>1040</v>
      </c>
      <c r="D32" s="25">
        <v>1040</v>
      </c>
    </row>
    <row r="33" spans="2:4" ht="16.5" customHeight="1" x14ac:dyDescent="0.2">
      <c r="B33" s="25" t="s">
        <v>72</v>
      </c>
      <c r="C33" s="25">
        <v>1400</v>
      </c>
      <c r="D33" s="25">
        <v>1400</v>
      </c>
    </row>
    <row r="34" spans="2:4" ht="16.5" customHeight="1" x14ac:dyDescent="0.2">
      <c r="B34" s="25" t="s">
        <v>73</v>
      </c>
      <c r="C34" s="25">
        <v>750</v>
      </c>
      <c r="D34" s="25">
        <v>750</v>
      </c>
    </row>
    <row r="35" spans="2:4" ht="16.5" customHeight="1" x14ac:dyDescent="0.2">
      <c r="B35" s="25" t="s">
        <v>74</v>
      </c>
      <c r="C35" s="25">
        <v>1600</v>
      </c>
      <c r="D35" s="25">
        <v>1600</v>
      </c>
    </row>
    <row r="36" spans="2:4" ht="16.5" customHeight="1" x14ac:dyDescent="0.2">
      <c r="B36" s="25" t="s">
        <v>75</v>
      </c>
      <c r="C36" s="25">
        <v>8000</v>
      </c>
      <c r="D36" s="25">
        <v>8000</v>
      </c>
    </row>
    <row r="37" spans="2:4" ht="16.5" customHeight="1" x14ac:dyDescent="0.2">
      <c r="B37" s="25" t="s">
        <v>76</v>
      </c>
      <c r="C37" s="25">
        <v>500</v>
      </c>
      <c r="D37" s="25">
        <v>500</v>
      </c>
    </row>
    <row r="38" spans="2:4" ht="16.5" customHeight="1" x14ac:dyDescent="0.2">
      <c r="B38" s="25" t="s">
        <v>77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78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79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21</v>
      </c>
      <c r="D3" s="28" t="s">
        <v>80</v>
      </c>
    </row>
    <row r="4" spans="2:4" ht="17.25" customHeight="1" x14ac:dyDescent="0.2">
      <c r="B4" s="28" t="s">
        <v>81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20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2026-01-16T12:31:16Z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