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6/"/>
    </mc:Choice>
  </mc:AlternateContent>
  <xr:revisionPtr revIDLastSave="0" documentId="13_ncr:1_{1E21F574-5D42-1547-B50B-732A80EAA4AB}" xr6:coauthVersionLast="47" xr6:coauthVersionMax="47" xr10:uidLastSave="{00000000-0000-0000-0000-000000000000}"/>
  <bookViews>
    <workbookView xWindow="0" yWindow="500" windowWidth="33600" windowHeight="20500" activeTab="2" xr2:uid="{00000000-000D-0000-FFFF-FFFF00000000}"/>
  </bookViews>
  <sheets>
    <sheet name="Mesečni prihod" sheetId="1" r:id="rId1"/>
    <sheet name="Mesečni trošak Sale" sheetId="2" r:id="rId2"/>
    <sheet name="Mesečni trošak Nale" sheetId="3" r:id="rId3"/>
    <sheet name="Sheet1" sheetId="4" r:id="rId4"/>
    <sheet name="PODACI IZ GRAFIKONA" sheetId="5" state="hidden" r:id="rId5"/>
  </sheets>
  <definedNames>
    <definedName name="_xlnm._FilterDatabase" localSheetId="1" hidden="1">'Mesečni trošak Sale'!$A$1:$G$18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JiXhseH6whF+z8t/3oEh4SJUjJBZ9J4IW7BgbYkGe8o="/>
    </ext>
  </extLst>
</workbook>
</file>

<file path=xl/calcChain.xml><?xml version="1.0" encoding="utf-8"?>
<calcChain xmlns="http://schemas.openxmlformats.org/spreadsheetml/2006/main">
  <c r="E18" i="3" l="1"/>
  <c r="E33" i="2"/>
  <c r="C2" i="1"/>
  <c r="D6" i="5"/>
  <c r="C6" i="5"/>
  <c r="D5" i="5"/>
  <c r="C5" i="5"/>
  <c r="D4" i="5"/>
  <c r="C4" i="5"/>
  <c r="I59" i="4"/>
  <c r="D41" i="4"/>
  <c r="C41" i="4"/>
  <c r="D19" i="4" s="1"/>
  <c r="D22" i="4" s="1"/>
  <c r="J6" i="4" s="1"/>
  <c r="C19" i="4"/>
  <c r="C22" i="4" s="1"/>
  <c r="I6" i="4" s="1"/>
  <c r="H8" i="4"/>
  <c r="C18" i="3"/>
  <c r="B18" i="3"/>
  <c r="E16" i="1" s="1"/>
  <c r="E17" i="1" s="1"/>
  <c r="C20" i="2"/>
  <c r="B20" i="2"/>
  <c r="D16" i="1" s="1"/>
  <c r="E15" i="1"/>
  <c r="D15" i="1"/>
  <c r="C14" i="1"/>
  <c r="C13" i="1"/>
  <c r="C12" i="1"/>
  <c r="C11" i="1"/>
  <c r="C10" i="1"/>
  <c r="C9" i="1"/>
  <c r="C8" i="1"/>
  <c r="C7" i="1"/>
  <c r="C6" i="1"/>
  <c r="C5" i="1"/>
  <c r="C4" i="1"/>
  <c r="C3" i="1"/>
  <c r="C15" i="1" l="1"/>
  <c r="E18" i="1"/>
  <c r="D17" i="1"/>
  <c r="C16" i="1"/>
  <c r="C17" i="1" s="1"/>
  <c r="D18" i="1"/>
  <c r="C18" i="1" l="1"/>
</calcChain>
</file>

<file path=xl/sharedStrings.xml><?xml version="1.0" encoding="utf-8"?>
<sst xmlns="http://schemas.openxmlformats.org/spreadsheetml/2006/main" count="111" uniqueCount="92">
  <si>
    <t>Mesečni prihod</t>
  </si>
  <si>
    <t>UKUPNO</t>
  </si>
  <si>
    <t>Sale</t>
  </si>
  <si>
    <t>Nata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</si>
  <si>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</si>
  <si>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</si>
  <si>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</si>
  <si>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</si>
  <si>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</si>
  <si>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</si>
  <si>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</si>
  <si>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</si>
  <si>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</si>
  <si>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</si>
  <si>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</si>
  <si>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</si>
  <si>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</si>
  <si>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</si>
  <si>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</si>
  <si>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</si>
  <si>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</si>
  <si>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</si>
  <si>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</si>
  <si>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</si>
  <si>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</si>
  <si>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</si>
  <si>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</si>
  <si>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TR</t>
  </si>
  <si>
    <t>Struja</t>
  </si>
  <si>
    <t>Moj telefon</t>
  </si>
  <si>
    <t>Eurobank VECA KREDITNA</t>
  </si>
  <si>
    <t>Yettel firma</t>
  </si>
  <si>
    <t>Erste Master Devizna USD</t>
  </si>
  <si>
    <t>20 dolara</t>
  </si>
  <si>
    <t>Youtube</t>
  </si>
  <si>
    <t>Erste Visa Dinarska</t>
  </si>
  <si>
    <t>Google Drive</t>
  </si>
  <si>
    <t>GPT</t>
  </si>
  <si>
    <t>GPT Prompt</t>
  </si>
  <si>
    <t>5 dolara</t>
  </si>
  <si>
    <t>Canva</t>
  </si>
  <si>
    <t>15 dolara</t>
  </si>
  <si>
    <t>Račun telefon YETTEL</t>
  </si>
  <si>
    <t>Majka</t>
  </si>
  <si>
    <t>Ljubica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</si>
  <si>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</si>
  <si>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</si>
  <si>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</si>
  <si>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</si>
  <si>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</si>
  <si>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</si>
  <si>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</si>
  <si>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</si>
  <si>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</si>
  <si>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</si>
  <si>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</si>
  <si>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</si>
  <si>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</si>
  <si>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</si>
  <si>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</si>
  <si>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</si>
  <si>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</si>
  <si>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</si>
  <si>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</si>
  <si>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</si>
  <si>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</si>
  <si>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</si>
  <si>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</si>
  <si>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</si>
  <si>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</si>
  <si>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</si>
  <si>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</si>
  <si>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</si>
  <si>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</si>
  <si>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</si>
  <si>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</si>
  <si>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</si>
  <si>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</si>
  <si>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</si>
  <si>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</si>
  <si>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</si>
  <si>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Jula kredit</t>
  </si>
  <si>
    <t>Rajfajzen klima</t>
  </si>
  <si>
    <t>Seyfor</t>
  </si>
  <si>
    <t>Porez Orbilix</t>
  </si>
  <si>
    <t>Vrtić Jakov</t>
  </si>
  <si>
    <t>Plata</t>
  </si>
  <si>
    <t>Plata Nale</t>
  </si>
  <si>
    <t>Moj AIK</t>
  </si>
  <si>
    <t>1 kredit firma</t>
  </si>
  <si>
    <t>2 kredit firma</t>
  </si>
  <si>
    <t>Skidaju sami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</si>
</sst>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b/>
      <sz val="13"/>
      <color rgb="FF413D36"/>
      <name val="Arial"/>
      <scheme val="minor"/>
    </font>
    <font>
      <b/>
      <sz val="25"/>
      <color rgb="FF516D18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413D36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5"/>
      <color rgb="FFDA6109"/>
      <name val="Calibri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FF0000"/>
      <name val="Calibri"/>
      <family val="2"/>
    </font>
    <font>
      <sz val="13"/>
      <color theme="1"/>
      <name val="Arial"/>
      <family val="2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0"/>
  <sheetViews>
    <sheetView showGridLines="0" workbookViewId="0">
      <selection activeCell="D2" sqref="D2"/>
    </sheetView>
  </sheetViews>
  <sheetFormatPr baseColWidth="10" defaultColWidth="10.140625" defaultRowHeight="15" customHeight="1" x14ac:dyDescent="0.2"/>
  <cols>
    <col min="1" max="1" width="2.7109375" customWidth="1"/>
    <col min="2" max="2" width="44.42578125" customWidth="1"/>
    <col min="3" max="4" width="11.7109375" customWidth="1"/>
    <col min="6" max="6" width="8.5703125" customWidth="1"/>
    <col min="7" max="26" width="11.28515625" customWidth="1"/>
  </cols>
  <sheetData>
    <row r="1" spans="2:5" ht="45" customHeight="1" x14ac:dyDescent="0.2">
      <c r="B1" s="1" t="s">
        <v>0</v>
      </c>
      <c r="C1" s="2" t="s">
        <v>1</v>
      </c>
      <c r="D1" s="3" t="s">
        <v>2</v>
      </c>
      <c r="E1" s="3" t="s">
        <v>3</v>
      </c>
    </row>
    <row r="2" spans="2:5" ht="17.25" customHeight="1" x14ac:dyDescent="0.2">
      <c r="B2" s="4" t="s">
        <v>86</v>
      </c>
      <c r="C2" s="5">
        <f t="shared" ref="C2:C14" si="0">D2+E2</f>
        <v>414000</v>
      </c>
      <c r="D2" s="5">
        <v>360000</v>
      </c>
      <c r="E2" s="5">
        <v>54000</v>
      </c>
    </row>
    <row r="3" spans="2:5" ht="17.25" customHeight="1" x14ac:dyDescent="0.2">
      <c r="B3" s="4" t="s">
        <v>4</v>
      </c>
      <c r="C3" s="5">
        <f t="shared" si="0"/>
        <v>0</v>
      </c>
      <c r="D3" s="5"/>
      <c r="E3" s="5"/>
    </row>
    <row r="4" spans="2:5" ht="17.25" customHeight="1" x14ac:dyDescent="0.2">
      <c r="B4" s="4" t="s">
        <v>5</v>
      </c>
      <c r="C4" s="5">
        <f t="shared" si="0"/>
        <v>0</v>
      </c>
      <c r="D4" s="5"/>
      <c r="E4" s="5"/>
    </row>
    <row r="5" spans="2:5" ht="17.25" customHeight="1" x14ac:dyDescent="0.2">
      <c r="B5" s="4" t="s">
        <v>6</v>
      </c>
      <c r="C5" s="5">
        <f t="shared" si="0"/>
        <v>0</v>
      </c>
      <c r="D5" s="5"/>
      <c r="E5" s="5"/>
    </row>
    <row r="6" spans="2:5" ht="17.25" customHeight="1" x14ac:dyDescent="0.2">
      <c r="B6" s="4" t="s">
        <v>7</v>
      </c>
      <c r="C6" s="5">
        <f t="shared" si="0"/>
        <v>0</v>
      </c>
      <c r="D6" s="5"/>
      <c r="E6" s="5"/>
    </row>
    <row r="7" spans="2:5" ht="17.25" customHeight="1" x14ac:dyDescent="0.2">
      <c r="B7" s="4" t="s">
        <v>8</v>
      </c>
      <c r="C7" s="5">
        <f t="shared" si="0"/>
        <v>0</v>
      </c>
      <c r="D7" s="5">
        <v>0</v>
      </c>
      <c r="E7" s="5"/>
    </row>
    <row r="8" spans="2:5" ht="17.25" customHeight="1" x14ac:dyDescent="0.2">
      <c r="B8" s="4" t="s">
        <v>9</v>
      </c>
      <c r="C8" s="5">
        <f t="shared" si="0"/>
        <v>0</v>
      </c>
      <c r="D8" s="5"/>
      <c r="E8" s="5"/>
    </row>
    <row r="9" spans="2:5" ht="17.25" customHeight="1" x14ac:dyDescent="0.2">
      <c r="B9" s="4" t="s">
        <v>10</v>
      </c>
      <c r="C9" s="5">
        <f t="shared" si="0"/>
        <v>0</v>
      </c>
      <c r="D9" s="5"/>
      <c r="E9" s="5"/>
    </row>
    <row r="10" spans="2:5" ht="17.25" customHeight="1" x14ac:dyDescent="0.2">
      <c r="B10" s="4" t="s">
        <v>11</v>
      </c>
      <c r="C10" s="5">
        <f t="shared" si="0"/>
        <v>0</v>
      </c>
      <c r="D10" s="5"/>
      <c r="E10" s="5"/>
    </row>
    <row r="11" spans="2:5" ht="17.25" customHeight="1" x14ac:dyDescent="0.2">
      <c r="B11" s="4" t="s">
        <v>12</v>
      </c>
      <c r="C11" s="5">
        <f t="shared" si="0"/>
        <v>0</v>
      </c>
      <c r="D11" s="5"/>
      <c r="E11" s="5"/>
    </row>
    <row r="12" spans="2:5" ht="17.25" customHeight="1" x14ac:dyDescent="0.2">
      <c r="B12" s="4" t="s">
        <v>13</v>
      </c>
      <c r="C12" s="5">
        <f t="shared" si="0"/>
        <v>0</v>
      </c>
      <c r="D12" s="5"/>
      <c r="E12" s="5"/>
    </row>
    <row r="13" spans="2:5" ht="17.25" customHeight="1" x14ac:dyDescent="0.2">
      <c r="B13" s="4" t="s">
        <v>14</v>
      </c>
      <c r="C13" s="5">
        <f t="shared" si="0"/>
        <v>0</v>
      </c>
      <c r="D13" s="5"/>
      <c r="E13" s="5"/>
    </row>
    <row r="14" spans="2:5" ht="17.25" customHeight="1" x14ac:dyDescent="0.2">
      <c r="B14" s="4" t="s">
        <v>15</v>
      </c>
      <c r="C14" s="5">
        <f t="shared" si="0"/>
        <v>0</v>
      </c>
      <c r="D14" s="5"/>
      <c r="E14" s="5"/>
    </row>
    <row r="15" spans="2:5" ht="24" customHeight="1" x14ac:dyDescent="0.2">
      <c r="B15" s="6" t="s">
        <v>16</v>
      </c>
      <c r="C15" s="7">
        <f t="shared" ref="C15:E15" si="1">SUM(C2:C14)</f>
        <v>414000</v>
      </c>
      <c r="D15" s="7">
        <f t="shared" si="1"/>
        <v>360000</v>
      </c>
      <c r="E15" s="7">
        <f t="shared" si="1"/>
        <v>54000</v>
      </c>
    </row>
    <row r="16" spans="2:5" ht="24" customHeight="1" x14ac:dyDescent="0.2">
      <c r="B16" s="8" t="s">
        <v>17</v>
      </c>
      <c r="C16" s="9">
        <f>SUM(D16:E16)</f>
        <v>211590</v>
      </c>
      <c r="D16" s="9">
        <f>'Mesečni trošak Sale'!B20</f>
        <v>182990</v>
      </c>
      <c r="E16" s="9">
        <f>'Mesečni trošak Nale'!B18</f>
        <v>28600</v>
      </c>
    </row>
    <row r="17" spans="2:5" ht="24" customHeight="1" x14ac:dyDescent="0.2">
      <c r="B17" s="8" t="s">
        <v>18</v>
      </c>
      <c r="C17" s="10">
        <f t="shared" ref="C17:E17" si="2">(C16/C15)*100</f>
        <v>51.108695652173907</v>
      </c>
      <c r="D17" s="10">
        <f t="shared" si="2"/>
        <v>50.830555555555556</v>
      </c>
      <c r="E17" s="10">
        <f t="shared" si="2"/>
        <v>52.962962962962969</v>
      </c>
    </row>
    <row r="18" spans="2:5" ht="31.5" customHeight="1" x14ac:dyDescent="0.2">
      <c r="B18" s="11" t="s">
        <v>19</v>
      </c>
      <c r="C18" s="12">
        <f t="shared" ref="C18:E18" si="3">C15-C16</f>
        <v>202410</v>
      </c>
      <c r="D18" s="12">
        <f t="shared" si="3"/>
        <v>177010</v>
      </c>
      <c r="E18" s="12">
        <f t="shared" si="3"/>
        <v>25400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90"/>
  <sheetViews>
    <sheetView showGridLines="0" workbookViewId="0">
      <selection activeCell="B6" sqref="B6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4" width="10.7109375" customWidth="1"/>
    <col min="5" max="5" width="12.28515625" customWidth="1"/>
    <col min="6" max="6" width="31.85546875" customWidth="1"/>
    <col min="7" max="7" width="13.5703125" customWidth="1"/>
    <col min="8" max="26" width="11.28515625" customWidth="1"/>
  </cols>
  <sheetData>
    <row r="1" spans="1:7" ht="45" customHeight="1" x14ac:dyDescent="0.2">
      <c r="A1" s="13" t="s">
        <v>20</v>
      </c>
      <c r="B1" s="13" t="s">
        <v>21</v>
      </c>
      <c r="C1" s="13" t="s">
        <v>22</v>
      </c>
      <c r="D1" s="13" t="s">
        <v>23</v>
      </c>
      <c r="E1" s="13" t="s">
        <v>24</v>
      </c>
      <c r="F1" s="13" t="s">
        <v>25</v>
      </c>
      <c r="G1" s="13" t="s">
        <v>26</v>
      </c>
    </row>
    <row r="2" spans="1:7" ht="19.5" customHeight="1" x14ac:dyDescent="0.2">
      <c r="A2" s="4" t="s">
        <v>36</v>
      </c>
      <c r="B2" s="5">
        <v>1050</v>
      </c>
      <c r="C2" s="5"/>
      <c r="D2" s="3">
        <v>1</v>
      </c>
      <c r="E2" s="3"/>
      <c r="F2" s="3" t="s">
        <v>35</v>
      </c>
      <c r="G2" s="3"/>
    </row>
    <row r="3" spans="1:7" ht="19.5" customHeight="1" x14ac:dyDescent="0.2">
      <c r="A3" s="4" t="s">
        <v>89</v>
      </c>
      <c r="B3" s="5">
        <v>18000</v>
      </c>
      <c r="C3" s="5"/>
      <c r="D3" s="3">
        <v>10</v>
      </c>
      <c r="E3" s="3"/>
      <c r="F3" s="3" t="s">
        <v>91</v>
      </c>
      <c r="G3" s="3"/>
    </row>
    <row r="4" spans="1:7" ht="19.5" customHeight="1" x14ac:dyDescent="0.2">
      <c r="A4" s="4" t="s">
        <v>90</v>
      </c>
      <c r="B4" s="5">
        <v>12000</v>
      </c>
      <c r="C4" s="5"/>
      <c r="D4" s="3">
        <v>13</v>
      </c>
      <c r="E4" s="3"/>
      <c r="F4" s="3" t="s">
        <v>91</v>
      </c>
      <c r="G4" s="3"/>
    </row>
    <row r="5" spans="1:7" ht="19.5" customHeight="1" x14ac:dyDescent="0.2">
      <c r="A5" s="4" t="s">
        <v>29</v>
      </c>
      <c r="B5" s="5">
        <v>5500</v>
      </c>
      <c r="C5" s="5"/>
      <c r="D5" s="3">
        <v>14</v>
      </c>
      <c r="E5" s="3"/>
      <c r="F5" s="3" t="s">
        <v>27</v>
      </c>
      <c r="G5" s="3"/>
    </row>
    <row r="6" spans="1:7" ht="19.5" customHeight="1" x14ac:dyDescent="0.2">
      <c r="A6" s="4" t="s">
        <v>30</v>
      </c>
      <c r="B6" s="5">
        <v>2000</v>
      </c>
      <c r="C6" s="5"/>
      <c r="D6" s="3">
        <v>14</v>
      </c>
      <c r="E6" s="3"/>
      <c r="F6" s="3" t="s">
        <v>27</v>
      </c>
      <c r="G6" s="3"/>
    </row>
    <row r="7" spans="1:7" ht="19.5" customHeight="1" x14ac:dyDescent="0.2">
      <c r="A7" s="4" t="s">
        <v>31</v>
      </c>
      <c r="B7" s="5">
        <v>7100</v>
      </c>
      <c r="C7" s="5"/>
      <c r="D7" s="3">
        <v>14</v>
      </c>
      <c r="E7" s="3"/>
      <c r="F7" s="3" t="s">
        <v>27</v>
      </c>
      <c r="G7" s="3"/>
    </row>
    <row r="8" spans="1:7" ht="19.5" customHeight="1" x14ac:dyDescent="0.2">
      <c r="A8" s="4" t="s">
        <v>81</v>
      </c>
      <c r="B8" s="5">
        <v>12000</v>
      </c>
      <c r="C8" s="5"/>
      <c r="D8" s="3">
        <v>14</v>
      </c>
      <c r="E8" s="3"/>
      <c r="F8" s="3" t="s">
        <v>27</v>
      </c>
      <c r="G8" s="3"/>
    </row>
    <row r="9" spans="1:7" ht="19.5" customHeight="1" x14ac:dyDescent="0.2">
      <c r="A9" s="4" t="s">
        <v>37</v>
      </c>
      <c r="B9" s="5">
        <v>2300</v>
      </c>
      <c r="C9" s="5"/>
      <c r="D9" s="3">
        <v>14</v>
      </c>
      <c r="E9" s="3"/>
      <c r="F9" s="3" t="s">
        <v>32</v>
      </c>
      <c r="G9" s="3" t="s">
        <v>33</v>
      </c>
    </row>
    <row r="10" spans="1:7" ht="19.5" customHeight="1" x14ac:dyDescent="0.2">
      <c r="A10" s="4" t="s">
        <v>84</v>
      </c>
      <c r="B10" s="5">
        <v>32000</v>
      </c>
      <c r="C10" s="5"/>
      <c r="D10" s="3">
        <v>14</v>
      </c>
      <c r="E10" s="3"/>
      <c r="F10" s="3"/>
      <c r="G10" s="3"/>
    </row>
    <row r="11" spans="1:7" ht="19.5" customHeight="1" x14ac:dyDescent="0.2">
      <c r="A11" s="4" t="s">
        <v>83</v>
      </c>
      <c r="B11" s="5">
        <v>1400</v>
      </c>
      <c r="C11" s="5"/>
      <c r="D11" s="3">
        <v>14</v>
      </c>
      <c r="E11" s="3"/>
      <c r="F11" s="3"/>
      <c r="G11" s="3"/>
    </row>
    <row r="12" spans="1:7" ht="19.5" customHeight="1" x14ac:dyDescent="0.2">
      <c r="A12" s="4" t="s">
        <v>34</v>
      </c>
      <c r="B12" s="5">
        <v>1640</v>
      </c>
      <c r="C12" s="5"/>
      <c r="D12" s="3">
        <v>14</v>
      </c>
      <c r="E12" s="3"/>
      <c r="F12" s="3" t="s">
        <v>35</v>
      </c>
      <c r="G12" s="3"/>
    </row>
    <row r="13" spans="1:7" ht="19.5" customHeight="1" x14ac:dyDescent="0.2">
      <c r="A13" s="4" t="s">
        <v>28</v>
      </c>
      <c r="B13" s="5">
        <v>24000</v>
      </c>
      <c r="C13" s="5"/>
      <c r="D13" s="3">
        <v>14</v>
      </c>
      <c r="E13" s="3"/>
      <c r="F13" s="3" t="s">
        <v>27</v>
      </c>
      <c r="G13" s="3"/>
    </row>
    <row r="14" spans="1:7" ht="19.5" customHeight="1" x14ac:dyDescent="0.2">
      <c r="A14" s="4" t="s">
        <v>38</v>
      </c>
      <c r="B14" s="5">
        <v>500</v>
      </c>
      <c r="C14" s="5"/>
      <c r="D14" s="3">
        <v>20</v>
      </c>
      <c r="E14" s="3"/>
      <c r="F14" s="3" t="s">
        <v>32</v>
      </c>
      <c r="G14" s="3" t="s">
        <v>39</v>
      </c>
    </row>
    <row r="15" spans="1:7" ht="19.5" customHeight="1" x14ac:dyDescent="0.2">
      <c r="A15" s="4" t="s">
        <v>88</v>
      </c>
      <c r="B15" s="5">
        <v>2000</v>
      </c>
      <c r="C15" s="5"/>
      <c r="D15" s="3">
        <v>20</v>
      </c>
      <c r="E15" s="3"/>
      <c r="F15" s="3"/>
      <c r="G15" s="3"/>
    </row>
    <row r="16" spans="1:7" ht="19.5" customHeight="1" x14ac:dyDescent="0.2">
      <c r="A16" s="4" t="s">
        <v>82</v>
      </c>
      <c r="B16" s="5">
        <v>5000</v>
      </c>
      <c r="C16" s="5"/>
      <c r="D16" s="3">
        <v>20</v>
      </c>
      <c r="E16" s="3"/>
      <c r="F16" s="3"/>
      <c r="G16" s="3"/>
    </row>
    <row r="17" spans="1:7" ht="19.5" customHeight="1" x14ac:dyDescent="0.2">
      <c r="A17" s="4" t="s">
        <v>87</v>
      </c>
      <c r="B17" s="5">
        <v>55000</v>
      </c>
      <c r="C17" s="5"/>
      <c r="D17" s="3">
        <v>20</v>
      </c>
      <c r="E17" s="3"/>
      <c r="F17" s="3"/>
      <c r="G17" s="3"/>
    </row>
    <row r="18" spans="1:7" ht="19.5" customHeight="1" x14ac:dyDescent="0.2">
      <c r="A18" s="4" t="s">
        <v>40</v>
      </c>
      <c r="B18" s="5">
        <v>1500</v>
      </c>
      <c r="C18" s="5"/>
      <c r="D18" s="3">
        <v>20</v>
      </c>
      <c r="E18" s="3"/>
      <c r="F18" s="3" t="s">
        <v>32</v>
      </c>
      <c r="G18" s="3" t="s">
        <v>41</v>
      </c>
    </row>
    <row r="19" spans="1:7" ht="17.25" customHeight="1" x14ac:dyDescent="0.2">
      <c r="A19" s="4"/>
      <c r="B19" s="5"/>
      <c r="C19" s="5"/>
      <c r="D19" s="3"/>
      <c r="E19" s="3"/>
      <c r="F19" s="3"/>
    </row>
    <row r="20" spans="1:7" ht="33.75" customHeight="1" x14ac:dyDescent="0.2">
      <c r="A20" s="14" t="s">
        <v>1</v>
      </c>
      <c r="B20" s="15">
        <f>SUM(B2:B18)</f>
        <v>182990</v>
      </c>
      <c r="C20" s="15">
        <f>SUM(C2:C19)</f>
        <v>0</v>
      </c>
      <c r="D20" s="16"/>
      <c r="E20" s="16"/>
      <c r="F20" s="17"/>
    </row>
    <row r="21" spans="1:7" ht="17.25" customHeight="1" x14ac:dyDescent="0.2">
      <c r="A21" s="4"/>
    </row>
    <row r="22" spans="1:7" ht="17.25" customHeight="1" x14ac:dyDescent="0.2">
      <c r="A22" s="4"/>
    </row>
    <row r="23" spans="1:7" ht="17.25" customHeight="1" x14ac:dyDescent="0.2"/>
    <row r="24" spans="1:7" ht="17.25" customHeight="1" x14ac:dyDescent="0.2"/>
    <row r="25" spans="1:7" ht="17.25" customHeight="1" x14ac:dyDescent="0.2">
      <c r="B25" s="18"/>
    </row>
    <row r="26" spans="1:7" ht="17.25" customHeight="1" x14ac:dyDescent="0.2"/>
    <row r="27" spans="1:7" ht="17.25" customHeight="1" x14ac:dyDescent="0.2">
      <c r="E27" s="5"/>
    </row>
    <row r="28" spans="1:7" ht="17.25" customHeight="1" x14ac:dyDescent="0.2">
      <c r="E28" s="5"/>
    </row>
    <row r="29" spans="1:7" ht="17.25" customHeight="1" x14ac:dyDescent="0.2">
      <c r="E29" s="5"/>
    </row>
    <row r="30" spans="1:7" ht="17.25" customHeight="1" x14ac:dyDescent="0.2">
      <c r="E30" s="5"/>
    </row>
    <row r="31" spans="1:7" ht="17.25" customHeight="1" x14ac:dyDescent="0.2">
      <c r="E31" s="5"/>
    </row>
    <row r="32" spans="1:7" ht="17.25" customHeight="1" x14ac:dyDescent="0.2"/>
    <row r="33" spans="5:5" ht="17.25" customHeight="1" x14ac:dyDescent="0.2">
      <c r="E33">
        <f>SUM(E25:E31)</f>
        <v>0</v>
      </c>
    </row>
    <row r="34" spans="5:5" ht="17.25" customHeight="1" x14ac:dyDescent="0.2"/>
    <row r="35" spans="5:5" ht="17.25" customHeight="1" x14ac:dyDescent="0.2"/>
    <row r="36" spans="5:5" ht="17.25" customHeight="1" x14ac:dyDescent="0.2"/>
    <row r="37" spans="5:5" ht="17.25" customHeight="1" x14ac:dyDescent="0.2"/>
    <row r="38" spans="5:5" ht="17.25" customHeight="1" x14ac:dyDescent="0.2"/>
    <row r="39" spans="5:5" ht="17.25" customHeight="1" x14ac:dyDescent="0.2"/>
    <row r="40" spans="5:5" ht="17.25" customHeight="1" x14ac:dyDescent="0.2"/>
    <row r="41" spans="5:5" ht="17.25" customHeight="1" x14ac:dyDescent="0.2"/>
    <row r="42" spans="5:5" ht="17.25" customHeight="1" x14ac:dyDescent="0.2"/>
    <row r="43" spans="5:5" ht="17.25" customHeight="1" x14ac:dyDescent="0.2"/>
    <row r="44" spans="5:5" ht="17.25" customHeight="1" x14ac:dyDescent="0.2"/>
    <row r="45" spans="5:5" ht="17.25" customHeight="1" x14ac:dyDescent="0.2"/>
    <row r="46" spans="5:5" ht="17.25" customHeight="1" x14ac:dyDescent="0.2"/>
    <row r="47" spans="5:5" ht="17.25" customHeight="1" x14ac:dyDescent="0.2"/>
    <row r="48" spans="5:5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autoFilter ref="A1:G18" xr:uid="{00000000-0009-0000-0000-000001000000}">
    <sortState xmlns:xlrd2="http://schemas.microsoft.com/office/spreadsheetml/2017/richdata2" ref="A2:G18">
      <sortCondition ref="D1:D18"/>
    </sortState>
  </autoFilter>
  <conditionalFormatting sqref="C2:C19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Z1000"/>
  <sheetViews>
    <sheetView showGridLines="0" tabSelected="1" workbookViewId="0">
      <selection activeCell="D13" sqref="D13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6" width="8.5703125" customWidth="1"/>
    <col min="7" max="26" width="11.28515625" customWidth="1"/>
  </cols>
  <sheetData>
    <row r="1" spans="1:26" ht="45" customHeight="1" x14ac:dyDescent="0.2">
      <c r="A1" s="13" t="s">
        <v>20</v>
      </c>
      <c r="B1" s="13" t="s">
        <v>21</v>
      </c>
      <c r="C1" s="13" t="s">
        <v>22</v>
      </c>
    </row>
    <row r="2" spans="1:26" ht="17.25" customHeight="1" x14ac:dyDescent="0.2">
      <c r="A2" s="4"/>
      <c r="B2" s="5"/>
      <c r="C2" s="5"/>
    </row>
    <row r="3" spans="1:26" ht="17.25" customHeight="1" x14ac:dyDescent="0.2">
      <c r="A3" s="19" t="s">
        <v>42</v>
      </c>
      <c r="B3" s="20">
        <v>13000</v>
      </c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7.25" customHeight="1" x14ac:dyDescent="0.2">
      <c r="A4" s="19" t="s">
        <v>85</v>
      </c>
      <c r="B4" s="20">
        <v>5600</v>
      </c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7.25" customHeight="1" x14ac:dyDescent="0.2">
      <c r="A5" s="19"/>
      <c r="B5" s="20"/>
      <c r="C5" s="20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7.25" customHeight="1" x14ac:dyDescent="0.2">
      <c r="A6" s="19" t="s">
        <v>43</v>
      </c>
      <c r="B6" s="20">
        <v>5000</v>
      </c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7.25" customHeight="1" x14ac:dyDescent="0.2">
      <c r="A7" s="19" t="s">
        <v>44</v>
      </c>
      <c r="B7" s="20">
        <v>5000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7.25" customHeight="1" x14ac:dyDescent="0.2">
      <c r="A8" s="21"/>
      <c r="B8" s="21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7.25" customHeight="1" x14ac:dyDescent="0.2">
      <c r="A9" s="21"/>
      <c r="B9" s="21"/>
      <c r="C9" s="2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7.25" customHeight="1" x14ac:dyDescent="0.2">
      <c r="A10" s="3"/>
      <c r="B10" s="5"/>
      <c r="C10" s="5"/>
    </row>
    <row r="11" spans="1:26" ht="17.25" customHeight="1" x14ac:dyDescent="0.2">
      <c r="A11" s="3"/>
      <c r="B11" s="5"/>
      <c r="C11" s="5"/>
    </row>
    <row r="12" spans="1:26" ht="17.25" customHeight="1" x14ac:dyDescent="0.2">
      <c r="A12" s="22"/>
      <c r="B12" s="5"/>
      <c r="C12" s="5"/>
    </row>
    <row r="13" spans="1:26" ht="17.25" customHeight="1" x14ac:dyDescent="0.2">
      <c r="A13" s="4"/>
      <c r="B13" s="5"/>
      <c r="C13" s="5"/>
      <c r="E13">
        <v>55000</v>
      </c>
    </row>
    <row r="14" spans="1:26" ht="17.25" customHeight="1" x14ac:dyDescent="0.2">
      <c r="A14" s="4"/>
      <c r="B14" s="5"/>
      <c r="C14" s="5"/>
      <c r="E14">
        <v>28000</v>
      </c>
    </row>
    <row r="15" spans="1:26" ht="17.25" customHeight="1" x14ac:dyDescent="0.2">
      <c r="A15" s="4"/>
      <c r="B15" s="5"/>
      <c r="C15" s="5"/>
      <c r="E15">
        <v>25000</v>
      </c>
    </row>
    <row r="16" spans="1:26" ht="17.25" customHeight="1" x14ac:dyDescent="0.2">
      <c r="A16" s="4"/>
      <c r="B16" s="5"/>
      <c r="C16" s="5"/>
    </row>
    <row r="17" spans="1:5" ht="17.25" customHeight="1" x14ac:dyDescent="0.2">
      <c r="A17" s="4"/>
      <c r="B17" s="5"/>
      <c r="C17" s="5"/>
    </row>
    <row r="18" spans="1:5" ht="43.5" customHeight="1" x14ac:dyDescent="0.2">
      <c r="A18" s="23" t="s">
        <v>1</v>
      </c>
      <c r="B18" s="24">
        <f t="shared" ref="B18:C18" si="0">SUM(B2:B17)</f>
        <v>28600</v>
      </c>
      <c r="C18" s="24">
        <f t="shared" si="0"/>
        <v>0</v>
      </c>
      <c r="E18">
        <f>SUM(E13:E15)</f>
        <v>108000</v>
      </c>
    </row>
    <row r="19" spans="1:5" ht="17.25" customHeight="1" x14ac:dyDescent="0.2"/>
    <row r="20" spans="1:5" ht="17.25" customHeight="1" x14ac:dyDescent="0.2"/>
    <row r="21" spans="1:5" ht="17.25" customHeight="1" x14ac:dyDescent="0.2"/>
    <row r="22" spans="1:5" ht="17.25" customHeight="1" x14ac:dyDescent="0.2"/>
    <row r="23" spans="1:5" ht="17.25" customHeight="1" x14ac:dyDescent="0.2"/>
    <row r="24" spans="1:5" ht="17.25" customHeight="1" x14ac:dyDescent="0.2"/>
    <row r="25" spans="1:5" ht="17.25" customHeight="1" x14ac:dyDescent="0.2"/>
    <row r="26" spans="1:5" ht="17.25" customHeight="1" x14ac:dyDescent="0.2"/>
    <row r="27" spans="1:5" ht="17.25" customHeight="1" x14ac:dyDescent="0.2"/>
    <row r="28" spans="1:5" ht="17.25" customHeight="1" x14ac:dyDescent="0.2"/>
    <row r="29" spans="1:5" ht="17.25" customHeight="1" x14ac:dyDescent="0.2"/>
    <row r="30" spans="1:5" ht="17.25" customHeight="1" x14ac:dyDescent="0.2"/>
    <row r="31" spans="1:5" ht="17.25" customHeight="1" x14ac:dyDescent="0.2"/>
    <row r="32" spans="1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workbookViewId="0"/>
  </sheetViews>
  <sheetFormatPr baseColWidth="10" defaultColWidth="10.140625" defaultRowHeight="15" customHeight="1" x14ac:dyDescent="0.2"/>
  <cols>
    <col min="1" max="1" width="11.5703125" customWidth="1"/>
    <col min="2" max="2" width="17" customWidth="1"/>
    <col min="3" max="7" width="11.5703125" customWidth="1"/>
    <col min="8" max="8" width="13.42578125" customWidth="1"/>
    <col min="9" max="9" width="18.85546875" customWidth="1"/>
    <col min="10" max="10" width="11.140625" customWidth="1"/>
    <col min="11" max="26" width="11.5703125" customWidth="1"/>
  </cols>
  <sheetData>
    <row r="1" spans="2:10" ht="16.5" customHeight="1" x14ac:dyDescent="0.2"/>
    <row r="2" spans="2:10" ht="16.5" customHeight="1" x14ac:dyDescent="0.2"/>
    <row r="3" spans="2:10" ht="16.5" customHeight="1" x14ac:dyDescent="0.2"/>
    <row r="4" spans="2:10" ht="16.5" customHeight="1" x14ac:dyDescent="0.2"/>
    <row r="5" spans="2:10" ht="16.5" customHeight="1" x14ac:dyDescent="0.2">
      <c r="B5" s="25" t="s">
        <v>45</v>
      </c>
      <c r="C5" s="25" t="s">
        <v>46</v>
      </c>
      <c r="D5" s="25" t="s">
        <v>22</v>
      </c>
      <c r="H5" s="25" t="s">
        <v>47</v>
      </c>
      <c r="I5" s="25" t="s">
        <v>48</v>
      </c>
      <c r="J5" s="25" t="s">
        <v>49</v>
      </c>
    </row>
    <row r="6" spans="2:10" ht="16.5" customHeight="1" x14ac:dyDescent="0.2">
      <c r="B6" s="25" t="s">
        <v>50</v>
      </c>
      <c r="C6" s="25">
        <v>153000</v>
      </c>
      <c r="D6" s="25">
        <v>150000</v>
      </c>
      <c r="H6" s="25">
        <v>297400</v>
      </c>
      <c r="I6" s="25">
        <f>H8-C22</f>
        <v>5510</v>
      </c>
      <c r="J6" s="25">
        <f>H8-D22</f>
        <v>1810</v>
      </c>
    </row>
    <row r="7" spans="2:10" ht="16.5" customHeight="1" x14ac:dyDescent="0.2">
      <c r="B7" s="25" t="s">
        <v>51</v>
      </c>
      <c r="C7" s="25">
        <v>4000</v>
      </c>
      <c r="D7" s="25">
        <v>4000</v>
      </c>
      <c r="H7" s="25">
        <v>44000</v>
      </c>
    </row>
    <row r="8" spans="2:10" ht="16.5" customHeight="1" x14ac:dyDescent="0.2">
      <c r="B8" s="25" t="s">
        <v>52</v>
      </c>
      <c r="C8" s="25">
        <v>24000</v>
      </c>
      <c r="D8" s="25">
        <v>24000</v>
      </c>
      <c r="E8" s="25" t="s">
        <v>53</v>
      </c>
      <c r="H8" s="25">
        <f>SUM(H6:H7)</f>
        <v>341400</v>
      </c>
    </row>
    <row r="9" spans="2:10" ht="16.5" customHeight="1" x14ac:dyDescent="0.2">
      <c r="B9" s="25" t="s">
        <v>54</v>
      </c>
      <c r="C9" s="25">
        <v>50000</v>
      </c>
      <c r="D9" s="25">
        <v>50000</v>
      </c>
    </row>
    <row r="10" spans="2:10" ht="16.5" customHeight="1" x14ac:dyDescent="0.2">
      <c r="B10" s="25" t="s">
        <v>55</v>
      </c>
      <c r="C10" s="25">
        <v>12000</v>
      </c>
      <c r="D10" s="25">
        <v>12000</v>
      </c>
      <c r="E10" s="25" t="s">
        <v>53</v>
      </c>
    </row>
    <row r="11" spans="2:10" ht="16.5" customHeight="1" x14ac:dyDescent="0.2">
      <c r="B11" s="25" t="s">
        <v>56</v>
      </c>
      <c r="C11" s="25">
        <v>12000</v>
      </c>
      <c r="D11" s="25">
        <v>12000</v>
      </c>
      <c r="E11" s="25" t="s">
        <v>53</v>
      </c>
    </row>
    <row r="12" spans="2:10" ht="16.5" customHeight="1" x14ac:dyDescent="0.2">
      <c r="B12" s="25" t="s">
        <v>57</v>
      </c>
      <c r="C12" s="25">
        <v>15000</v>
      </c>
      <c r="D12" s="25">
        <v>15000</v>
      </c>
    </row>
    <row r="13" spans="2:10" ht="16.5" customHeight="1" x14ac:dyDescent="0.2">
      <c r="B13" s="25" t="s">
        <v>58</v>
      </c>
      <c r="C13" s="25">
        <v>12000</v>
      </c>
      <c r="D13" s="25">
        <v>12000</v>
      </c>
    </row>
    <row r="14" spans="2:10" ht="16.5" customHeight="1" x14ac:dyDescent="0.2">
      <c r="B14" s="25" t="s">
        <v>59</v>
      </c>
      <c r="C14" s="25">
        <v>7900</v>
      </c>
      <c r="D14" s="25">
        <v>7900</v>
      </c>
    </row>
    <row r="15" spans="2:10" ht="16.5" customHeight="1" x14ac:dyDescent="0.2">
      <c r="B15" s="25" t="s">
        <v>60</v>
      </c>
      <c r="C15" s="25">
        <v>5000</v>
      </c>
      <c r="D15" s="25">
        <v>11700</v>
      </c>
    </row>
    <row r="16" spans="2:10" ht="16.5" customHeight="1" x14ac:dyDescent="0.2">
      <c r="B16" s="25" t="s">
        <v>61</v>
      </c>
      <c r="C16" s="25">
        <v>2500</v>
      </c>
      <c r="D16" s="25">
        <v>2500</v>
      </c>
    </row>
    <row r="17" spans="2:4" ht="16.5" customHeight="1" x14ac:dyDescent="0.2">
      <c r="B17" s="25" t="s">
        <v>62</v>
      </c>
      <c r="C17" s="25">
        <v>2000</v>
      </c>
      <c r="D17" s="25">
        <v>2000</v>
      </c>
    </row>
    <row r="18" spans="2:4" ht="16.5" customHeight="1" x14ac:dyDescent="0.2">
      <c r="B18" s="25" t="s">
        <v>63</v>
      </c>
      <c r="C18" s="25">
        <v>3000</v>
      </c>
      <c r="D18" s="25">
        <v>3000</v>
      </c>
    </row>
    <row r="19" spans="2:4" ht="16.5" customHeight="1" x14ac:dyDescent="0.2">
      <c r="B19" s="25" t="s">
        <v>64</v>
      </c>
      <c r="C19" s="25">
        <f>C41</f>
        <v>24490</v>
      </c>
      <c r="D19" s="25">
        <f>C41</f>
        <v>24490</v>
      </c>
    </row>
    <row r="20" spans="2:4" ht="16.5" customHeight="1" x14ac:dyDescent="0.2">
      <c r="B20" s="25" t="s">
        <v>65</v>
      </c>
      <c r="C20" s="25">
        <v>6000</v>
      </c>
      <c r="D20" s="25">
        <v>6000</v>
      </c>
    </row>
    <row r="21" spans="2:4" ht="16.5" customHeight="1" x14ac:dyDescent="0.2">
      <c r="B21" s="25" t="s">
        <v>66</v>
      </c>
      <c r="C21" s="25">
        <v>3000</v>
      </c>
      <c r="D21" s="25">
        <v>3000</v>
      </c>
    </row>
    <row r="22" spans="2:4" ht="16.5" customHeight="1" x14ac:dyDescent="0.2">
      <c r="C22" s="25">
        <f t="shared" ref="C22:D22" si="0">SUM(C6:C21)</f>
        <v>335890</v>
      </c>
      <c r="D22" s="25">
        <f t="shared" si="0"/>
        <v>339590</v>
      </c>
    </row>
    <row r="23" spans="2:4" ht="16.5" customHeight="1" x14ac:dyDescent="0.2"/>
    <row r="24" spans="2:4" ht="16.5" customHeight="1" x14ac:dyDescent="0.2"/>
    <row r="25" spans="2:4" ht="16.5" customHeight="1" x14ac:dyDescent="0.2"/>
    <row r="26" spans="2:4" ht="16.5" customHeight="1" x14ac:dyDescent="0.2"/>
    <row r="27" spans="2:4" ht="16.5" customHeight="1" x14ac:dyDescent="0.2"/>
    <row r="28" spans="2:4" ht="16.5" customHeight="1" x14ac:dyDescent="0.2"/>
    <row r="29" spans="2:4" ht="16.5" customHeight="1" x14ac:dyDescent="0.2">
      <c r="B29" s="25" t="s">
        <v>67</v>
      </c>
      <c r="C29" s="25">
        <v>2800</v>
      </c>
      <c r="D29" s="25">
        <v>300</v>
      </c>
    </row>
    <row r="30" spans="2:4" ht="16.5" customHeight="1" x14ac:dyDescent="0.2">
      <c r="B30" s="25" t="s">
        <v>68</v>
      </c>
      <c r="C30" s="25">
        <v>3800</v>
      </c>
      <c r="D30" s="25">
        <v>3800</v>
      </c>
    </row>
    <row r="31" spans="2:4" ht="16.5" customHeight="1" x14ac:dyDescent="0.2">
      <c r="B31" s="25" t="s">
        <v>69</v>
      </c>
      <c r="C31" s="25">
        <v>600</v>
      </c>
      <c r="D31" s="25">
        <v>600</v>
      </c>
    </row>
    <row r="32" spans="2:4" ht="16.5" customHeight="1" x14ac:dyDescent="0.2">
      <c r="B32" s="25" t="s">
        <v>70</v>
      </c>
      <c r="C32" s="25">
        <v>1040</v>
      </c>
      <c r="D32" s="25">
        <v>1040</v>
      </c>
    </row>
    <row r="33" spans="2:4" ht="16.5" customHeight="1" x14ac:dyDescent="0.2">
      <c r="B33" s="25" t="s">
        <v>71</v>
      </c>
      <c r="C33" s="25">
        <v>1400</v>
      </c>
      <c r="D33" s="25">
        <v>1400</v>
      </c>
    </row>
    <row r="34" spans="2:4" ht="16.5" customHeight="1" x14ac:dyDescent="0.2">
      <c r="B34" s="25" t="s">
        <v>72</v>
      </c>
      <c r="C34" s="25">
        <v>750</v>
      </c>
      <c r="D34" s="25">
        <v>750</v>
      </c>
    </row>
    <row r="35" spans="2:4" ht="16.5" customHeight="1" x14ac:dyDescent="0.2">
      <c r="B35" s="25" t="s">
        <v>73</v>
      </c>
      <c r="C35" s="25">
        <v>1600</v>
      </c>
      <c r="D35" s="25">
        <v>1600</v>
      </c>
    </row>
    <row r="36" spans="2:4" ht="16.5" customHeight="1" x14ac:dyDescent="0.2">
      <c r="B36" s="25" t="s">
        <v>74</v>
      </c>
      <c r="C36" s="25">
        <v>8000</v>
      </c>
      <c r="D36" s="25">
        <v>8000</v>
      </c>
    </row>
    <row r="37" spans="2:4" ht="16.5" customHeight="1" x14ac:dyDescent="0.2">
      <c r="B37" s="25" t="s">
        <v>75</v>
      </c>
      <c r="C37" s="25">
        <v>500</v>
      </c>
      <c r="D37" s="25">
        <v>500</v>
      </c>
    </row>
    <row r="38" spans="2:4" ht="16.5" customHeight="1" x14ac:dyDescent="0.2">
      <c r="B38" s="25" t="s">
        <v>76</v>
      </c>
      <c r="C38" s="25">
        <v>4000</v>
      </c>
      <c r="D38" s="25">
        <v>4000</v>
      </c>
    </row>
    <row r="39" spans="2:4" ht="16.5" customHeight="1" x14ac:dyDescent="0.2"/>
    <row r="40" spans="2:4" ht="16.5" customHeight="1" x14ac:dyDescent="0.2"/>
    <row r="41" spans="2:4" ht="16.5" customHeight="1" x14ac:dyDescent="0.2">
      <c r="B41" s="25" t="s">
        <v>77</v>
      </c>
      <c r="C41" s="25">
        <f>SUM(C29:C40)</f>
        <v>24490</v>
      </c>
      <c r="D41" s="25">
        <f>SUM(D29:D38)</f>
        <v>21990</v>
      </c>
    </row>
    <row r="42" spans="2:4" ht="16.5" customHeight="1" x14ac:dyDescent="0.2"/>
    <row r="43" spans="2:4" ht="16.5" customHeight="1" x14ac:dyDescent="0.2"/>
    <row r="44" spans="2:4" ht="16.5" customHeight="1" x14ac:dyDescent="0.2"/>
    <row r="45" spans="2:4" ht="16.5" customHeight="1" x14ac:dyDescent="0.2"/>
    <row r="46" spans="2:4" ht="16.5" customHeight="1" x14ac:dyDescent="0.2"/>
    <row r="47" spans="2:4" ht="16.5" customHeight="1" x14ac:dyDescent="0.2"/>
    <row r="48" spans="2:4" ht="16.5" customHeight="1" x14ac:dyDescent="0.2"/>
    <row r="49" spans="9:9" ht="16.5" customHeight="1" x14ac:dyDescent="0.2">
      <c r="I49" s="5">
        <v>1150</v>
      </c>
    </row>
    <row r="50" spans="9:9" ht="16.5" customHeight="1" x14ac:dyDescent="0.2">
      <c r="I50" s="5"/>
    </row>
    <row r="51" spans="9:9" ht="16.5" customHeight="1" x14ac:dyDescent="0.2">
      <c r="I51" s="5">
        <v>1050</v>
      </c>
    </row>
    <row r="52" spans="9:9" ht="16.5" customHeight="1" x14ac:dyDescent="0.2">
      <c r="I52" s="5">
        <v>2300</v>
      </c>
    </row>
    <row r="53" spans="9:9" ht="16.5" customHeight="1" x14ac:dyDescent="0.2">
      <c r="I53" s="5"/>
    </row>
    <row r="54" spans="9:9" ht="16.5" customHeight="1" x14ac:dyDescent="0.2">
      <c r="I54" s="5">
        <v>1500</v>
      </c>
    </row>
    <row r="55" spans="9:9" ht="16.5" customHeight="1" x14ac:dyDescent="0.2"/>
    <row r="56" spans="9:9" ht="16.5" customHeight="1" x14ac:dyDescent="0.2"/>
    <row r="57" spans="9:9" ht="16.5" customHeight="1" x14ac:dyDescent="0.2"/>
    <row r="58" spans="9:9" ht="16.5" customHeight="1" x14ac:dyDescent="0.2"/>
    <row r="59" spans="9:9" ht="16.5" customHeight="1" x14ac:dyDescent="0.2">
      <c r="I59" s="18">
        <f>SUM(I49:I54)</f>
        <v>6000</v>
      </c>
    </row>
    <row r="60" spans="9:9" ht="16.5" customHeight="1" x14ac:dyDescent="0.2"/>
    <row r="61" spans="9:9" ht="16.5" customHeight="1" x14ac:dyDescent="0.2"/>
    <row r="62" spans="9:9" ht="16.5" customHeight="1" x14ac:dyDescent="0.2"/>
    <row r="63" spans="9:9" ht="16.5" customHeight="1" x14ac:dyDescent="0.2"/>
    <row r="64" spans="9:9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0.140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6" width="8.5703125" customWidth="1"/>
    <col min="7" max="26" width="11.28515625" customWidth="1"/>
  </cols>
  <sheetData>
    <row r="1" spans="2:4" ht="17.25" customHeight="1" x14ac:dyDescent="0.4">
      <c r="B1" s="26" t="s">
        <v>78</v>
      </c>
      <c r="C1" s="27"/>
      <c r="D1" s="27"/>
    </row>
    <row r="2" spans="2:4" ht="17.25" customHeight="1" x14ac:dyDescent="0.2"/>
    <row r="3" spans="2:4" ht="17.25" customHeight="1" x14ac:dyDescent="0.2">
      <c r="B3" s="28"/>
      <c r="C3" s="28" t="s">
        <v>21</v>
      </c>
      <c r="D3" s="28" t="s">
        <v>79</v>
      </c>
    </row>
    <row r="4" spans="2:4" ht="17.25" customHeight="1" x14ac:dyDescent="0.2">
      <c r="B4" s="28" t="s">
        <v>80</v>
      </c>
      <c r="C4" s="28" t="e">
        <f t="shared" ref="C4:D4" si="0">#REF!</f>
        <v>#REF!</v>
      </c>
      <c r="D4" s="28" t="e">
        <f t="shared" si="0"/>
        <v>#REF!</v>
      </c>
    </row>
    <row r="5" spans="2:4" ht="17.25" customHeight="1" x14ac:dyDescent="0.2">
      <c r="B5" s="28" t="s">
        <v>0</v>
      </c>
      <c r="C5" s="28" t="e">
        <f t="shared" ref="C5:D5" si="1">#REF!</f>
        <v>#REF!</v>
      </c>
      <c r="D5" s="28" t="e">
        <f t="shared" si="1"/>
        <v>#REF!</v>
      </c>
    </row>
    <row r="6" spans="2:4" ht="17.25" customHeight="1" x14ac:dyDescent="0.2">
      <c r="B6" s="28" t="s">
        <v>20</v>
      </c>
      <c r="C6" s="28" t="e">
        <f t="shared" ref="C6:D6" si="2">#REF!</f>
        <v>#REF!</v>
      </c>
      <c r="D6" s="28" t="e">
        <f t="shared" si="2"/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2026-02-14T13:08:14Z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